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G 2023 timesheet attandance " sheetId="1" r:id="rId4"/>
  </sheets>
  <definedNames/>
  <calcPr/>
  <extLst>
    <ext uri="GoogleSheetsCustomDataVersion2">
      <go:sheetsCustomData xmlns:go="http://customooxmlschemas.google.com/" r:id="rId5" roundtripDataChecksum="CP3EZcGMwR+CHHjyL7pZfvbAPd+X9UvyW13kTtwrLq8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Y21">
      <text>
        <t xml:space="preserve">cover for Martin
======</t>
      </text>
    </comment>
    <comment authorId="0" ref="AD24">
      <text>
        <t xml:space="preserve">======
ID#AAAA42GVURs
    (2023-09-27 06:40:50)
paid 11h from 22nd-&gt; 25th</t>
      </text>
    </comment>
    <comment authorId="0" ref="O28">
      <text>
        <t xml:space="preserve">======
ID#AAAA42GVURw
    (2023-09-27 06:40:50)
covered for Dom</t>
      </text>
    </comment>
    <comment authorId="0" ref="AG12">
      <text>
        <t xml:space="preserve">======
ID#AAAA42GVUR0
    (2023-09-27 06:40:50)
D2-14 promoted to D3( extend 0.5h)</t>
      </text>
    </comment>
    <comment authorId="0" ref="V24">
      <text>
        <t xml:space="preserve">======
ID#AAAA42GVURU
    (2023-09-27 06:40:50)
Jay covered Oleg classes- paid</t>
      </text>
    </comment>
    <comment authorId="0" ref="X25">
      <text>
        <t xml:space="preserve">======
ID#AAAA42GVURc
    (2023-09-27 06:40:50)
Btissam - Bi Tròn</t>
      </text>
    </comment>
    <comment authorId="0" ref="U24">
      <text>
        <t xml:space="preserve">======
ID#AAAA42GVURY
    (2023-09-27 06:40:50)
Jay covered for Kyle-paid</t>
      </text>
    </comment>
    <comment authorId="0" ref="AJ15">
      <text>
        <t xml:space="preserve">======
ID#AAAA42GVURg
    (2023-09-27 06:40:50)
covered for Joe</t>
      </text>
    </comment>
    <comment authorId="0" ref="Q12">
      <text>
        <t xml:space="preserve">======
ID#AAAA42GVURk
    (2023-09-27 06:40:50)
covered Joe's classes</t>
      </text>
    </comment>
    <comment authorId="0" ref="AE28">
      <text>
        <t xml:space="preserve">======
ID#AAAA42GVURQ
    (2023-09-27 06:40:50)
Andy off</t>
      </text>
    </comment>
    <comment authorId="0" ref="W12">
      <text>
        <t xml:space="preserve">======
ID#AAAA42GVURo
    (2023-09-27 06:40:50)
off Simon covered</t>
      </text>
    </comment>
    <comment authorId="0" ref="AJ14">
      <text>
        <t xml:space="preserve">======
ID#AAAA42GVURE
    (2023-09-27 06:40:50)
promoted D2-09 -&gt; D3-09 (1,5h)</t>
      </text>
    </comment>
    <comment authorId="0" ref="AE12">
      <text>
        <t xml:space="preserve">======
ID#AAAA42GVURI
    (2023-09-27 06:40:50)
D2-14 promoted to D3( extend 0.5h)</t>
      </text>
    </comment>
    <comment authorId="0" ref="P28">
      <text>
        <t xml:space="preserve">======
ID#AAAA42GVURM
    (2023-09-27 06:40:50)
covered for Ann</t>
      </text>
    </comment>
  </commentList>
  <extLst>
    <ext uri="GoogleSheetsCustomDataVersion2">
      <go:sheetsCustomData xmlns:go="http://customooxmlschemas.google.com/" r:id="rId1" roundtripDataSignature="AMtx7mhTEyfswGRll3s91taTvK8c51Oy2A=="/>
    </ext>
  </extLst>
</comments>
</file>

<file path=xl/sharedStrings.xml><?xml version="1.0" encoding="utf-8"?>
<sst xmlns="http://schemas.openxmlformats.org/spreadsheetml/2006/main" count="195" uniqueCount="113">
  <si>
    <t>Month</t>
  </si>
  <si>
    <t>Year</t>
  </si>
  <si>
    <t>2023</t>
  </si>
  <si>
    <t>0.75UL</t>
  </si>
  <si>
    <t>X</t>
  </si>
  <si>
    <t>0.5AL</t>
  </si>
  <si>
    <t>0.5ML</t>
  </si>
  <si>
    <t>0.5ChL</t>
  </si>
  <si>
    <t>0.5SL</t>
  </si>
  <si>
    <t>0.5UL</t>
  </si>
  <si>
    <t>0.5WD</t>
  </si>
  <si>
    <t>0.5MT</t>
  </si>
  <si>
    <t>0.5CL</t>
  </si>
  <si>
    <t>0.5L</t>
  </si>
  <si>
    <t>0.5OT</t>
  </si>
  <si>
    <t>Chi nhánh</t>
  </si>
  <si>
    <t>Mã GV</t>
  </si>
  <si>
    <t>Họ tên</t>
  </si>
  <si>
    <t>Chức danh</t>
  </si>
  <si>
    <t>Joining date</t>
  </si>
  <si>
    <t>Mon</t>
  </si>
  <si>
    <t>Working days / Hrs</t>
  </si>
  <si>
    <t>AL</t>
  </si>
  <si>
    <t>ML</t>
  </si>
  <si>
    <t>ChL</t>
  </si>
  <si>
    <t>SL</t>
  </si>
  <si>
    <t>UL</t>
  </si>
  <si>
    <t>WD</t>
  </si>
  <si>
    <t>MT</t>
  </si>
  <si>
    <t>CL</t>
  </si>
  <si>
    <t>L</t>
  </si>
  <si>
    <t>OT</t>
  </si>
  <si>
    <t>AL taken up to date</t>
  </si>
  <si>
    <t>SL taken up to date</t>
  </si>
  <si>
    <t>Remarks</t>
  </si>
  <si>
    <t>HR Confirmation</t>
  </si>
  <si>
    <t>Adjustment</t>
  </si>
  <si>
    <t>Leave balance until end of month (days)</t>
  </si>
  <si>
    <t>Working days/ hrs</t>
  </si>
  <si>
    <t>A. MĐXPAT STAFF</t>
  </si>
  <si>
    <t>I. MĐXPAT FULL TIMMĐ STAFF</t>
  </si>
  <si>
    <t>DT</t>
  </si>
  <si>
    <t>MS21</t>
  </si>
  <si>
    <t>Nguyễn Thị Toan</t>
  </si>
  <si>
    <t>Senior teacher</t>
  </si>
  <si>
    <t>23/23</t>
  </si>
  <si>
    <t>II. MĐXPAT PART TIMMĐ STAFF</t>
  </si>
  <si>
    <t>XP</t>
  </si>
  <si>
    <t>MS25</t>
  </si>
  <si>
    <t>Bùi Văn Khang</t>
  </si>
  <si>
    <t>Part-time teacher</t>
  </si>
  <si>
    <t>hours</t>
  </si>
  <si>
    <t>58.50</t>
  </si>
  <si>
    <t>MS26</t>
  </si>
  <si>
    <t>Nguyễn Văn Trường</t>
  </si>
  <si>
    <t>Partime teacher</t>
  </si>
  <si>
    <t>67.5</t>
  </si>
  <si>
    <t>MS27</t>
  </si>
  <si>
    <t>Trần Thị Thuỷ</t>
  </si>
  <si>
    <t>74.5</t>
  </si>
  <si>
    <t>MS28</t>
  </si>
  <si>
    <t>Kiều Oanh</t>
  </si>
  <si>
    <t>Cover Teacher</t>
  </si>
  <si>
    <t>Đã thanh toán</t>
  </si>
  <si>
    <t>MS29</t>
  </si>
  <si>
    <t>Vương Thu Phương</t>
  </si>
  <si>
    <t>41</t>
  </si>
  <si>
    <t>MS30</t>
  </si>
  <si>
    <t>Phạm Thị Mai</t>
  </si>
  <si>
    <t>61.5</t>
  </si>
  <si>
    <t>MS31</t>
  </si>
  <si>
    <t>Nguyễn Thị Ninh</t>
  </si>
  <si>
    <t>2</t>
  </si>
  <si>
    <t>MS32</t>
  </si>
  <si>
    <t>Hoàng Thị Ngọc</t>
  </si>
  <si>
    <t>72</t>
  </si>
  <si>
    <t>PH</t>
  </si>
  <si>
    <t>MS33</t>
  </si>
  <si>
    <t>Trần Thị Hồng</t>
  </si>
  <si>
    <t>68</t>
  </si>
  <si>
    <t>MS34</t>
  </si>
  <si>
    <t>Nguyễn Quốc Bộ</t>
  </si>
  <si>
    <t>77.5</t>
  </si>
  <si>
    <t>MS35</t>
  </si>
  <si>
    <t>Dương Thanh Liễu</t>
  </si>
  <si>
    <t>MS36</t>
  </si>
  <si>
    <t>Phan Binh</t>
  </si>
  <si>
    <t>MS37</t>
  </si>
  <si>
    <t>Lê Thụy Nhật Linh</t>
  </si>
  <si>
    <t>MS38</t>
  </si>
  <si>
    <t>phạm khôi</t>
  </si>
  <si>
    <t>15</t>
  </si>
  <si>
    <t>MS39</t>
  </si>
  <si>
    <t>Lê Thị Thu Diễm</t>
  </si>
  <si>
    <t>MS40</t>
  </si>
  <si>
    <t>Lê Văn Ngân</t>
  </si>
  <si>
    <t>MS42</t>
  </si>
  <si>
    <t>Phạm Thị Nụ</t>
  </si>
  <si>
    <t>MĐ</t>
  </si>
  <si>
    <t>MS43</t>
  </si>
  <si>
    <t>Ngô Hồng Quý</t>
  </si>
  <si>
    <t>Online Teacher</t>
  </si>
  <si>
    <t>17</t>
  </si>
  <si>
    <t>MS44</t>
  </si>
  <si>
    <t>Trần Thị Hiền</t>
  </si>
  <si>
    <t>42.5</t>
  </si>
  <si>
    <t>MS45</t>
  </si>
  <si>
    <t>Trần Thị Lụa</t>
  </si>
  <si>
    <t>23.25</t>
  </si>
  <si>
    <t>MS46</t>
  </si>
  <si>
    <t>20.5</t>
  </si>
  <si>
    <t>MS47</t>
  </si>
  <si>
    <t>Nguyễn Thị Hoài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</si>
</sst>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0.000"/>
    <numFmt numFmtId="166" formatCode="_(* #,##0.0_);_(* \(#,##0.0\);_(* &quot;-&quot;??_);_(@_)"/>
    <numFmt numFmtId="167" formatCode="dd"/>
    <numFmt numFmtId="168" formatCode="0.0"/>
    <numFmt numFmtId="169" formatCode="#,##0.0"/>
  </numFmts>
  <fonts count="16">
    <font>
      <sz val="11.0"/>
      <color theme="1"/>
      <name val="Calibri"/>
      <scheme val="minor"/>
    </font>
    <font>
      <b/>
      <u/>
      <sz val="10.0"/>
      <color theme="1"/>
      <name val="Calibri"/>
    </font>
    <font>
      <u/>
      <sz val="10.0"/>
      <color theme="1"/>
      <name val="Calibri"/>
    </font>
    <font>
      <b/>
      <u/>
      <sz val="15.0"/>
      <color theme="1"/>
      <name val="Calibri"/>
    </font>
    <font>
      <b/>
      <u/>
      <sz val="15.0"/>
      <color theme="1"/>
      <name val="Calibri"/>
    </font>
    <font>
      <b/>
      <u/>
      <sz val="15.0"/>
      <color theme="1"/>
      <name val="Calibri"/>
    </font>
    <font>
      <b/>
      <u/>
      <sz val="15.0"/>
      <color theme="1"/>
      <name val="Calibri"/>
    </font>
    <font>
      <b/>
      <u/>
      <sz val="10.0"/>
      <color theme="1"/>
      <name val="Calibri"/>
    </font>
    <font>
      <b/>
      <sz val="10.0"/>
      <color theme="1"/>
      <name val="Calibri"/>
    </font>
    <font>
      <b/>
      <u/>
      <sz val="10.0"/>
      <color theme="1"/>
      <name val="Calibri"/>
    </font>
    <font>
      <sz val="10.0"/>
      <color theme="1"/>
      <name val="Calibri"/>
    </font>
    <font>
      <sz val="10.0"/>
      <color theme="0"/>
      <name val="Calibri"/>
    </font>
    <font/>
    <font>
      <b/>
      <sz val="10.0"/>
      <color theme="0"/>
      <name val="Calibri"/>
    </font>
    <font>
      <sz val="10.0"/>
      <color rgb="FF000000"/>
      <name val="Calibri"/>
    </font>
    <font>
      <b/>
      <sz val="10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BFBFBF"/>
        <bgColor rgb="FFBFBFBF"/>
      </patternFill>
    </fill>
  </fills>
  <borders count="2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1" fillId="2" fontId="2" numFmtId="49" xfId="0" applyAlignment="1" applyBorder="1" applyFont="1" applyNumberFormat="1">
      <alignment horizontal="center" vertical="center"/>
    </xf>
    <xf borderId="1" fillId="2" fontId="3" numFmtId="49" xfId="0" applyAlignment="1" applyBorder="1" applyFont="1" applyNumberFormat="1">
      <alignment horizontal="center" vertical="center"/>
    </xf>
    <xf borderId="1" fillId="2" fontId="4" numFmtId="164" xfId="0" applyAlignment="1" applyBorder="1" applyFont="1" applyNumberFormat="1">
      <alignment horizontal="center" vertical="center"/>
    </xf>
    <xf borderId="1" fillId="2" fontId="5" numFmtId="1" xfId="0" applyAlignment="1" applyBorder="1" applyFont="1" applyNumberForma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1" fillId="2" fontId="7" numFmtId="1" xfId="0" applyAlignment="1" applyBorder="1" applyFont="1" applyNumberFormat="1">
      <alignment horizontal="center" vertical="center"/>
    </xf>
    <xf borderId="1" fillId="2" fontId="8" numFmtId="1" xfId="0" applyAlignment="1" applyBorder="1" applyFont="1" applyNumberFormat="1">
      <alignment horizontal="center" vertical="center"/>
    </xf>
    <xf borderId="0" fillId="0" fontId="8" numFmtId="1" xfId="0" applyAlignment="1" applyFont="1" applyNumberFormat="1">
      <alignment horizontal="center" vertical="center"/>
    </xf>
    <xf borderId="1" fillId="2" fontId="8" numFmtId="0" xfId="0" applyAlignment="1" applyBorder="1" applyFont="1">
      <alignment horizontal="center" vertical="center"/>
    </xf>
    <xf borderId="1" fillId="2" fontId="8" numFmtId="165" xfId="0" applyAlignment="1" applyBorder="1" applyFont="1" applyNumberFormat="1">
      <alignment horizontal="center" shrinkToFit="1" vertical="center" wrapText="0"/>
    </xf>
    <xf borderId="1" fillId="2" fontId="8" numFmtId="166" xfId="0" applyAlignment="1" applyBorder="1" applyFont="1" applyNumberFormat="1">
      <alignment horizontal="left" shrinkToFit="1" vertical="center" wrapText="0"/>
    </xf>
    <xf borderId="1" fillId="2" fontId="9" numFmtId="49" xfId="0" applyAlignment="1" applyBorder="1" applyFont="1" applyNumberFormat="1">
      <alignment horizontal="left" vertical="center"/>
    </xf>
    <xf borderId="1" fillId="2" fontId="8" numFmtId="0" xfId="0" applyAlignment="1" applyBorder="1" applyFont="1">
      <alignment horizontal="left" vertical="center"/>
    </xf>
    <xf borderId="1" fillId="2" fontId="8" numFmtId="0" xfId="0" applyAlignment="1" applyBorder="1" applyFont="1">
      <alignment horizontal="right" vertical="center"/>
    </xf>
    <xf borderId="1" fillId="2" fontId="8" numFmtId="0" xfId="0" applyAlignment="1" applyBorder="1" applyFont="1">
      <alignment horizontal="left" shrinkToFit="0" vertical="center" wrapText="1"/>
    </xf>
    <xf borderId="1" fillId="2" fontId="8" numFmtId="49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 shrinkToFit="0" vertical="center" wrapText="1"/>
    </xf>
    <xf borderId="0" fillId="0" fontId="11" numFmtId="0" xfId="0" applyAlignment="1" applyFont="1">
      <alignment vertical="center"/>
    </xf>
    <xf borderId="0" fillId="0" fontId="10" numFmtId="0" xfId="0" applyFont="1"/>
    <xf borderId="1" fillId="2" fontId="8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" fillId="2" fontId="8" numFmtId="164" xfId="0" applyAlignment="1" applyBorder="1" applyFont="1" applyNumberFormat="1">
      <alignment horizontal="center" vertical="center"/>
    </xf>
    <xf borderId="1" fillId="2" fontId="8" numFmtId="166" xfId="0" applyAlignment="1" applyBorder="1" applyFont="1" applyNumberFormat="1">
      <alignment horizontal="center" shrinkToFit="0" vertical="center" wrapText="1"/>
    </xf>
    <xf borderId="1" fillId="2" fontId="8" numFmtId="166" xfId="0" applyAlignment="1" applyBorder="1" applyFont="1" applyNumberFormat="1">
      <alignment horizontal="left" shrinkToFit="0" vertical="center" wrapText="1"/>
    </xf>
    <xf borderId="1" fillId="2" fontId="8" numFmtId="0" xfId="0" applyAlignment="1" applyBorder="1" applyFont="1">
      <alignment horizontal="left" shrinkToFit="1" vertical="center" wrapText="0"/>
    </xf>
    <xf borderId="1" fillId="2" fontId="8" numFmtId="0" xfId="0" applyAlignment="1" applyBorder="1" applyFont="1">
      <alignment horizontal="center" shrinkToFit="1" vertical="center" wrapText="0"/>
    </xf>
    <xf borderId="1" fillId="2" fontId="8" numFmtId="0" xfId="0" applyAlignment="1" applyBorder="1" applyFont="1">
      <alignment horizontal="center" shrinkToFit="0" vertical="center" wrapText="1"/>
    </xf>
    <xf borderId="1" fillId="2" fontId="8" numFmtId="49" xfId="0" applyAlignment="1" applyBorder="1" applyFont="1" applyNumberFormat="1">
      <alignment horizontal="center" shrinkToFit="0" vertical="center" wrapText="1"/>
    </xf>
    <xf borderId="2" fillId="3" fontId="8" numFmtId="0" xfId="0" applyAlignment="1" applyBorder="1" applyFill="1" applyFont="1">
      <alignment horizontal="center" shrinkToFit="0" vertical="center" wrapText="1"/>
    </xf>
    <xf borderId="2" fillId="3" fontId="8" numFmtId="0" xfId="0" applyAlignment="1" applyBorder="1" applyFont="1">
      <alignment horizontal="center" vertical="center"/>
    </xf>
    <xf borderId="2" fillId="3" fontId="8" numFmtId="164" xfId="0" applyAlignment="1" applyBorder="1" applyFont="1" applyNumberFormat="1">
      <alignment horizontal="center" shrinkToFit="0" vertical="center" wrapText="1"/>
    </xf>
    <xf borderId="3" fillId="2" fontId="8" numFmtId="1" xfId="0" applyAlignment="1" applyBorder="1" applyFont="1" applyNumberFormat="1">
      <alignment horizontal="center" vertical="center"/>
    </xf>
    <xf borderId="3" fillId="4" fontId="8" numFmtId="1" xfId="0" applyAlignment="1" applyBorder="1" applyFill="1" applyFont="1" applyNumberFormat="1">
      <alignment horizontal="center" vertical="center"/>
    </xf>
    <xf borderId="3" fillId="5" fontId="8" numFmtId="1" xfId="0" applyAlignment="1" applyBorder="1" applyFill="1" applyFont="1" applyNumberFormat="1">
      <alignment horizontal="center" vertical="center"/>
    </xf>
    <xf borderId="4" fillId="6" fontId="8" numFmtId="0" xfId="0" applyAlignment="1" applyBorder="1" applyFill="1" applyFont="1">
      <alignment horizontal="center" shrinkToFit="0" vertical="center" wrapText="1"/>
    </xf>
    <xf borderId="2" fillId="3" fontId="8" numFmtId="165" xfId="0" applyAlignment="1" applyBorder="1" applyFont="1" applyNumberFormat="1">
      <alignment horizontal="center" shrinkToFit="0" vertical="center" wrapText="1"/>
    </xf>
    <xf borderId="2" fillId="3" fontId="8" numFmtId="166" xfId="0" applyAlignment="1" applyBorder="1" applyFont="1" applyNumberFormat="1">
      <alignment horizontal="center" shrinkToFit="0" vertical="center" wrapText="1"/>
    </xf>
    <xf borderId="2" fillId="3" fontId="8" numFmtId="166" xfId="0" applyAlignment="1" applyBorder="1" applyFont="1" applyNumberFormat="1">
      <alignment horizontal="center" vertical="center"/>
    </xf>
    <xf borderId="5" fillId="3" fontId="8" numFmtId="166" xfId="0" applyAlignment="1" applyBorder="1" applyFont="1" applyNumberFormat="1">
      <alignment horizontal="center" shrinkToFit="0" vertical="center" wrapText="1"/>
    </xf>
    <xf borderId="4" fillId="3" fontId="8" numFmtId="166" xfId="0" applyAlignment="1" applyBorder="1" applyFont="1" applyNumberFormat="1">
      <alignment horizontal="center" shrinkToFit="0" vertical="center" wrapText="1"/>
    </xf>
    <xf borderId="6" fillId="7" fontId="8" numFmtId="0" xfId="0" applyAlignment="1" applyBorder="1" applyFill="1" applyFont="1">
      <alignment horizontal="center" shrinkToFit="0" vertical="center" wrapText="1"/>
    </xf>
    <xf borderId="7" fillId="0" fontId="12" numFmtId="0" xfId="0" applyBorder="1" applyFont="1"/>
    <xf borderId="0" fillId="0" fontId="8" numFmtId="0" xfId="0" applyAlignment="1" applyFont="1">
      <alignment horizontal="left" shrinkToFit="0" vertical="center" wrapText="1"/>
    </xf>
    <xf borderId="0" fillId="0" fontId="13" numFmtId="0" xfId="0" applyAlignment="1" applyFont="1">
      <alignment vertical="center"/>
    </xf>
    <xf borderId="8" fillId="0" fontId="12" numFmtId="0" xfId="0" applyBorder="1" applyFont="1"/>
    <xf borderId="3" fillId="2" fontId="8" numFmtId="167" xfId="0" applyAlignment="1" applyBorder="1" applyFont="1" applyNumberFormat="1">
      <alignment horizontal="center" vertical="center"/>
    </xf>
    <xf borderId="3" fillId="4" fontId="8" numFmtId="167" xfId="0" applyAlignment="1" applyBorder="1" applyFont="1" applyNumberFormat="1">
      <alignment horizontal="center" vertical="center"/>
    </xf>
    <xf borderId="3" fillId="5" fontId="8" numFmtId="167" xfId="0" applyAlignment="1" applyBorder="1" applyFont="1" applyNumberFormat="1">
      <alignment horizontal="center" vertical="center"/>
    </xf>
    <xf borderId="9" fillId="0" fontId="12" numFmtId="0" xfId="0" applyBorder="1" applyFont="1"/>
    <xf borderId="10" fillId="0" fontId="12" numFmtId="0" xfId="0" applyBorder="1" applyFont="1"/>
    <xf borderId="3" fillId="7" fontId="8" numFmtId="0" xfId="0" applyAlignment="1" applyBorder="1" applyFont="1">
      <alignment horizontal="center" shrinkToFit="0" vertical="center" wrapText="1"/>
    </xf>
    <xf borderId="3" fillId="7" fontId="8" numFmtId="49" xfId="0" applyAlignment="1" applyBorder="1" applyFont="1" applyNumberFormat="1">
      <alignment horizontal="center" shrinkToFit="0" vertical="center" wrapText="1"/>
    </xf>
    <xf borderId="11" fillId="8" fontId="8" numFmtId="0" xfId="0" applyAlignment="1" applyBorder="1" applyFill="1" applyFont="1">
      <alignment vertical="center"/>
    </xf>
    <xf borderId="11" fillId="8" fontId="8" numFmtId="0" xfId="0" applyAlignment="1" applyBorder="1" applyFont="1">
      <alignment horizontal="center" vertical="center"/>
    </xf>
    <xf borderId="11" fillId="8" fontId="10" numFmtId="0" xfId="0" applyAlignment="1" applyBorder="1" applyFont="1">
      <alignment vertical="center"/>
    </xf>
    <xf borderId="12" fillId="8" fontId="8" numFmtId="0" xfId="0" applyAlignment="1" applyBorder="1" applyFont="1">
      <alignment vertical="center"/>
    </xf>
    <xf borderId="12" fillId="8" fontId="8" numFmtId="164" xfId="0" applyAlignment="1" applyBorder="1" applyFont="1" applyNumberFormat="1">
      <alignment horizontal="center" shrinkToFit="0" vertical="center" wrapText="1"/>
    </xf>
    <xf borderId="12" fillId="8" fontId="8" numFmtId="1" xfId="0" applyAlignment="1" applyBorder="1" applyFont="1" applyNumberFormat="1">
      <alignment horizontal="center" shrinkToFit="0" vertical="center" wrapText="1"/>
    </xf>
    <xf borderId="13" fillId="8" fontId="8" numFmtId="1" xfId="0" applyAlignment="1" applyBorder="1" applyFont="1" applyNumberFormat="1">
      <alignment horizontal="center" shrinkToFit="0" vertical="center" wrapText="1"/>
    </xf>
    <xf borderId="13" fillId="4" fontId="8" numFmtId="1" xfId="0" applyAlignment="1" applyBorder="1" applyFont="1" applyNumberFormat="1">
      <alignment horizontal="center" shrinkToFit="0" vertical="center" wrapText="1"/>
    </xf>
    <xf borderId="12" fillId="8" fontId="8" numFmtId="0" xfId="0" applyAlignment="1" applyBorder="1" applyFont="1">
      <alignment shrinkToFit="0" vertical="center" wrapText="1"/>
    </xf>
    <xf borderId="12" fillId="8" fontId="8" numFmtId="165" xfId="0" applyAlignment="1" applyBorder="1" applyFont="1" applyNumberFormat="1">
      <alignment horizontal="center" shrinkToFit="0" vertical="center" wrapText="1"/>
    </xf>
    <xf borderId="12" fillId="8" fontId="8" numFmtId="166" xfId="0" applyAlignment="1" applyBorder="1" applyFont="1" applyNumberFormat="1">
      <alignment shrinkToFit="0" vertical="center" wrapText="1"/>
    </xf>
    <xf borderId="12" fillId="8" fontId="8" numFmtId="166" xfId="0" applyAlignment="1" applyBorder="1" applyFont="1" applyNumberFormat="1">
      <alignment horizontal="center" shrinkToFit="0" vertical="center" wrapText="1"/>
    </xf>
    <xf borderId="12" fillId="8" fontId="8" numFmtId="0" xfId="0" applyAlignment="1" applyBorder="1" applyFont="1">
      <alignment horizontal="left" shrinkToFit="0" vertical="center" wrapText="1"/>
    </xf>
    <xf borderId="12" fillId="8" fontId="8" numFmtId="0" xfId="0" applyAlignment="1" applyBorder="1" applyFont="1">
      <alignment horizontal="center" shrinkToFit="0" vertical="center" wrapText="1"/>
    </xf>
    <xf borderId="3" fillId="8" fontId="8" numFmtId="0" xfId="0" applyAlignment="1" applyBorder="1" applyFont="1">
      <alignment shrinkToFit="0" vertical="center" wrapText="1"/>
    </xf>
    <xf borderId="3" fillId="8" fontId="8" numFmtId="49" xfId="0" applyAlignment="1" applyBorder="1" applyFont="1" applyNumberFormat="1">
      <alignment horizontal="center" shrinkToFit="0" vertical="center" wrapText="1"/>
    </xf>
    <xf borderId="12" fillId="4" fontId="8" numFmtId="1" xfId="0" applyAlignment="1" applyBorder="1" applyFont="1" applyNumberFormat="1">
      <alignment horizontal="center" shrinkToFit="0" vertical="center" wrapText="1"/>
    </xf>
    <xf borderId="3" fillId="0" fontId="10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left" shrinkToFit="1" vertical="center" wrapText="0"/>
    </xf>
    <xf borderId="3" fillId="0" fontId="10" numFmtId="164" xfId="0" applyAlignment="1" applyBorder="1" applyFont="1" applyNumberFormat="1">
      <alignment horizontal="center" shrinkToFit="1" vertical="center" wrapText="0"/>
    </xf>
    <xf borderId="3" fillId="0" fontId="10" numFmtId="168" xfId="0" applyAlignment="1" applyBorder="1" applyFont="1" applyNumberFormat="1">
      <alignment horizontal="center" shrinkToFit="1" vertical="center" wrapText="0"/>
    </xf>
    <xf borderId="7" fillId="0" fontId="10" numFmtId="168" xfId="0" applyAlignment="1" applyBorder="1" applyFont="1" applyNumberFormat="1">
      <alignment horizontal="center" shrinkToFit="1" vertical="center" wrapText="0"/>
    </xf>
    <xf borderId="3" fillId="0" fontId="10" numFmtId="165" xfId="0" applyAlignment="1" applyBorder="1" applyFont="1" applyNumberFormat="1">
      <alignment horizontal="center" shrinkToFit="0" vertical="center" wrapText="1"/>
    </xf>
    <xf borderId="3" fillId="0" fontId="10" numFmtId="166" xfId="0" applyAlignment="1" applyBorder="1" applyFont="1" applyNumberFormat="1">
      <alignment horizontal="center" shrinkToFit="0" vertical="center" wrapText="1"/>
    </xf>
    <xf borderId="6" fillId="0" fontId="10" numFmtId="166" xfId="0" applyAlignment="1" applyBorder="1" applyFont="1" applyNumberFormat="1">
      <alignment horizontal="center" shrinkToFit="0" vertical="center" wrapText="1"/>
    </xf>
    <xf borderId="7" fillId="0" fontId="10" numFmtId="166" xfId="0" applyAlignment="1" applyBorder="1" applyFont="1" applyNumberFormat="1">
      <alignment vertical="center"/>
    </xf>
    <xf borderId="3" fillId="0" fontId="10" numFmtId="166" xfId="0" applyAlignment="1" applyBorder="1" applyFont="1" applyNumberFormat="1">
      <alignment vertical="center"/>
    </xf>
    <xf borderId="3" fillId="0" fontId="10" numFmtId="49" xfId="0" applyAlignment="1" applyBorder="1" applyFont="1" applyNumberFormat="1">
      <alignment horizontal="left" shrinkToFit="0" vertical="center" wrapText="1"/>
    </xf>
    <xf borderId="8" fillId="0" fontId="10" numFmtId="2" xfId="0" applyAlignment="1" applyBorder="1" applyFont="1" applyNumberFormat="1">
      <alignment horizontal="center" vertical="center"/>
    </xf>
    <xf borderId="3" fillId="0" fontId="10" numFmtId="2" xfId="0" applyAlignment="1" applyBorder="1" applyFont="1" applyNumberFormat="1">
      <alignment horizontal="center" shrinkToFit="1" vertical="center" wrapText="0"/>
    </xf>
    <xf borderId="3" fillId="0" fontId="10" numFmtId="49" xfId="0" applyAlignment="1" applyBorder="1" applyFont="1" applyNumberFormat="1">
      <alignment horizontal="center" shrinkToFit="0" vertical="center" wrapText="1"/>
    </xf>
    <xf borderId="0" fillId="0" fontId="11" numFmtId="2" xfId="0" applyAlignment="1" applyFont="1" applyNumberFormat="1">
      <alignment vertical="center"/>
    </xf>
    <xf borderId="14" fillId="8" fontId="8" numFmtId="0" xfId="0" applyAlignment="1" applyBorder="1" applyFont="1">
      <alignment vertical="center"/>
    </xf>
    <xf borderId="3" fillId="8" fontId="8" numFmtId="0" xfId="0" applyAlignment="1" applyBorder="1" applyFont="1">
      <alignment horizontal="center" vertical="center"/>
    </xf>
    <xf borderId="3" fillId="8" fontId="10" numFmtId="0" xfId="0" applyAlignment="1" applyBorder="1" applyFont="1">
      <alignment vertical="center"/>
    </xf>
    <xf borderId="3" fillId="8" fontId="8" numFmtId="0" xfId="0" applyAlignment="1" applyBorder="1" applyFont="1">
      <alignment vertical="center"/>
    </xf>
    <xf borderId="3" fillId="8" fontId="8" numFmtId="164" xfId="0" applyAlignment="1" applyBorder="1" applyFont="1" applyNumberFormat="1">
      <alignment horizontal="center" shrinkToFit="0" vertical="center" wrapText="1"/>
    </xf>
    <xf borderId="6" fillId="8" fontId="8" numFmtId="168" xfId="0" applyAlignment="1" applyBorder="1" applyFont="1" applyNumberFormat="1">
      <alignment horizontal="center" shrinkToFit="0" vertical="center" wrapText="1"/>
    </xf>
    <xf borderId="15" fillId="0" fontId="12" numFmtId="0" xfId="0" applyBorder="1" applyFont="1"/>
    <xf borderId="16" fillId="0" fontId="12" numFmtId="0" xfId="0" applyBorder="1" applyFont="1"/>
    <xf borderId="13" fillId="8" fontId="8" numFmtId="168" xfId="0" applyAlignment="1" applyBorder="1" applyFont="1" applyNumberFormat="1">
      <alignment horizontal="center" shrinkToFit="0" vertical="center" wrapText="1"/>
    </xf>
    <xf borderId="13" fillId="4" fontId="8" numFmtId="168" xfId="0" applyAlignment="1" applyBorder="1" applyFont="1" applyNumberFormat="1">
      <alignment horizontal="center" shrinkToFit="0" vertical="center" wrapText="1"/>
    </xf>
    <xf borderId="13" fillId="8" fontId="8" numFmtId="0" xfId="0" applyAlignment="1" applyBorder="1" applyFont="1">
      <alignment shrinkToFit="0" vertical="center" wrapText="1"/>
    </xf>
    <xf borderId="13" fillId="8" fontId="8" numFmtId="165" xfId="0" applyAlignment="1" applyBorder="1" applyFont="1" applyNumberFormat="1">
      <alignment horizontal="center" shrinkToFit="0" vertical="center" wrapText="1"/>
    </xf>
    <xf borderId="3" fillId="8" fontId="8" numFmtId="166" xfId="0" applyAlignment="1" applyBorder="1" applyFont="1" applyNumberFormat="1">
      <alignment horizontal="center" shrinkToFit="0" vertical="center" wrapText="1"/>
    </xf>
    <xf borderId="17" fillId="8" fontId="8" numFmtId="166" xfId="0" applyAlignment="1" applyBorder="1" applyFont="1" applyNumberFormat="1">
      <alignment horizontal="center" shrinkToFit="0" vertical="center" wrapText="1"/>
    </xf>
    <xf borderId="13" fillId="8" fontId="8" numFmtId="166" xfId="0" applyAlignment="1" applyBorder="1" applyFont="1" applyNumberFormat="1">
      <alignment shrinkToFit="0" vertical="center" wrapText="1"/>
    </xf>
    <xf borderId="1" fillId="8" fontId="8" numFmtId="0" xfId="0" applyAlignment="1" applyBorder="1" applyFont="1">
      <alignment horizontal="left" shrinkToFit="0" vertical="center" wrapText="1"/>
    </xf>
    <xf borderId="13" fillId="8" fontId="8" numFmtId="2" xfId="0" applyAlignment="1" applyBorder="1" applyFont="1" applyNumberFormat="1">
      <alignment horizontal="center" shrinkToFit="0" vertical="center" wrapText="1"/>
    </xf>
    <xf borderId="0" fillId="0" fontId="13" numFmtId="2" xfId="0" applyAlignment="1" applyFont="1" applyNumberFormat="1">
      <alignment vertical="center"/>
    </xf>
    <xf borderId="7" fillId="0" fontId="10" numFmtId="0" xfId="0" applyAlignment="1" applyBorder="1" applyFont="1">
      <alignment horizontal="center" vertical="center"/>
    </xf>
    <xf borderId="7" fillId="0" fontId="10" numFmtId="0" xfId="0" applyAlignment="1" applyBorder="1" applyFont="1">
      <alignment vertical="center"/>
    </xf>
    <xf borderId="7" fillId="0" fontId="10" numFmtId="164" xfId="0" applyAlignment="1" applyBorder="1" applyFont="1" applyNumberFormat="1">
      <alignment horizontal="center" vertical="center"/>
    </xf>
    <xf borderId="3" fillId="0" fontId="14" numFmtId="2" xfId="0" applyAlignment="1" applyBorder="1" applyFont="1" applyNumberFormat="1">
      <alignment horizontal="center" vertical="center"/>
    </xf>
    <xf borderId="3" fillId="0" fontId="10" numFmtId="2" xfId="0" applyAlignment="1" applyBorder="1" applyFont="1" applyNumberFormat="1">
      <alignment horizontal="center" vertical="center"/>
    </xf>
    <xf borderId="18" fillId="0" fontId="10" numFmtId="2" xfId="0" applyAlignment="1" applyBorder="1" applyFont="1" applyNumberFormat="1">
      <alignment horizontal="center" shrinkToFit="1" vertical="center" wrapText="0"/>
    </xf>
    <xf borderId="18" fillId="0" fontId="10" numFmtId="165" xfId="0" applyAlignment="1" applyBorder="1" applyFont="1" applyNumberFormat="1">
      <alignment horizontal="center" vertical="center"/>
    </xf>
    <xf borderId="15" fillId="0" fontId="10" numFmtId="0" xfId="0" applyAlignment="1" applyBorder="1" applyFont="1">
      <alignment vertical="center"/>
    </xf>
    <xf borderId="3" fillId="0" fontId="10" numFmtId="0" xfId="0" applyAlignment="1" applyBorder="1" applyFont="1">
      <alignment horizontal="left" shrinkToFit="0" vertical="center" wrapText="1"/>
    </xf>
    <xf borderId="7" fillId="0" fontId="10" numFmtId="2" xfId="0" applyAlignment="1" applyBorder="1" applyFont="1" applyNumberFormat="1">
      <alignment horizontal="center" shrinkToFit="0" vertical="center" wrapText="1"/>
    </xf>
    <xf borderId="8" fillId="0" fontId="10" numFmtId="0" xfId="0" applyAlignment="1" applyBorder="1" applyFont="1">
      <alignment horizontal="center" vertical="center"/>
    </xf>
    <xf borderId="19" fillId="0" fontId="10" numFmtId="0" xfId="0" applyAlignment="1" applyBorder="1" applyFont="1">
      <alignment vertical="center"/>
    </xf>
    <xf borderId="19" fillId="0" fontId="10" numFmtId="164" xfId="0" applyAlignment="1" applyBorder="1" applyFont="1" applyNumberFormat="1">
      <alignment horizontal="center" vertical="center"/>
    </xf>
    <xf borderId="6" fillId="0" fontId="10" numFmtId="2" xfId="0" applyAlignment="1" applyBorder="1" applyFont="1" applyNumberFormat="1">
      <alignment horizontal="center" shrinkToFit="0" vertical="center" wrapText="1"/>
    </xf>
    <xf borderId="3" fillId="0" fontId="10" numFmtId="165" xfId="0" applyAlignment="1" applyBorder="1" applyFont="1" applyNumberFormat="1">
      <alignment horizontal="center" vertical="center"/>
    </xf>
    <xf borderId="7" fillId="0" fontId="10" numFmtId="166" xfId="0" applyAlignment="1" applyBorder="1" applyFont="1" applyNumberFormat="1">
      <alignment horizontal="center" shrinkToFit="0" vertical="center" wrapText="1"/>
    </xf>
    <xf borderId="20" fillId="0" fontId="10" numFmtId="0" xfId="0" applyAlignment="1" applyBorder="1" applyFont="1">
      <alignment vertical="center"/>
    </xf>
    <xf borderId="3" fillId="0" fontId="10" numFmtId="2" xfId="0" applyAlignment="1" applyBorder="1" applyFont="1" applyNumberFormat="1">
      <alignment horizontal="center" shrinkToFit="0" vertical="center" wrapText="1"/>
    </xf>
    <xf borderId="19" fillId="0" fontId="10" numFmtId="0" xfId="0" applyAlignment="1" applyBorder="1" applyFont="1">
      <alignment horizontal="center" vertical="center"/>
    </xf>
    <xf borderId="21" fillId="0" fontId="10" numFmtId="2" xfId="0" applyAlignment="1" applyBorder="1" applyFont="1" applyNumberFormat="1">
      <alignment horizontal="center" shrinkToFit="1" vertical="center" wrapText="0"/>
    </xf>
    <xf borderId="21" fillId="0" fontId="10" numFmtId="165" xfId="0" applyAlignment="1" applyBorder="1" applyFont="1" applyNumberFormat="1">
      <alignment horizontal="center" vertical="center"/>
    </xf>
    <xf borderId="7" fillId="0" fontId="14" numFmtId="0" xfId="0" applyAlignment="1" applyBorder="1" applyFont="1">
      <alignment horizontal="center" shrinkToFit="0" vertical="center" wrapText="1"/>
    </xf>
    <xf borderId="3" fillId="0" fontId="14" numFmtId="0" xfId="0" applyAlignment="1" applyBorder="1" applyFont="1">
      <alignment horizontal="center" shrinkToFit="0" vertical="center" wrapText="1"/>
    </xf>
    <xf borderId="3" fillId="0" fontId="14" numFmtId="1" xfId="0" applyAlignment="1" applyBorder="1" applyFont="1" applyNumberFormat="1">
      <alignment horizontal="center"/>
    </xf>
    <xf borderId="6" fillId="0" fontId="10" numFmtId="2" xfId="0" applyAlignment="1" applyBorder="1" applyFont="1" applyNumberFormat="1">
      <alignment horizontal="center" shrinkToFit="1" vertical="center" wrapText="0"/>
    </xf>
    <xf borderId="6" fillId="0" fontId="10" numFmtId="165" xfId="0" applyAlignment="1" applyBorder="1" applyFont="1" applyNumberFormat="1">
      <alignment horizontal="center" vertical="center"/>
    </xf>
    <xf borderId="6" fillId="0" fontId="10" numFmtId="2" xfId="0" applyAlignment="1" applyBorder="1" applyFont="1" applyNumberFormat="1">
      <alignment horizontal="center" vertical="center"/>
    </xf>
    <xf borderId="6" fillId="0" fontId="14" numFmtId="2" xfId="0" applyAlignment="1" applyBorder="1" applyFont="1" applyNumberFormat="1">
      <alignment horizontal="center" vertical="center"/>
    </xf>
    <xf borderId="7" fillId="0" fontId="10" numFmtId="2" xfId="0" applyAlignment="1" applyBorder="1" applyFont="1" applyNumberFormat="1">
      <alignment horizontal="center" vertical="center"/>
    </xf>
    <xf borderId="3" fillId="0" fontId="15" numFmtId="4" xfId="0" applyAlignment="1" applyBorder="1" applyFont="1" applyNumberFormat="1">
      <alignment shrinkToFit="0" vertical="center" wrapText="1"/>
    </xf>
    <xf borderId="3" fillId="0" fontId="15" numFmtId="169" xfId="0" applyAlignment="1" applyBorder="1" applyFont="1" applyNumberFormat="1">
      <alignment shrinkToFit="0" vertical="center" wrapText="1"/>
    </xf>
    <xf borderId="3" fillId="0" fontId="15" numFmtId="169" xfId="0" applyAlignment="1" applyBorder="1" applyFont="1" applyNumberFormat="1">
      <alignment shrinkToFit="0" vertical="center" wrapText="1"/>
    </xf>
    <xf borderId="6" fillId="0" fontId="10" numFmtId="168" xfId="0" applyAlignment="1" applyBorder="1" applyFont="1" applyNumberFormat="1">
      <alignment horizontal="center" shrinkToFit="1" vertical="center" wrapText="0"/>
    </xf>
    <xf borderId="3" fillId="0" fontId="10" numFmtId="168" xfId="0" applyAlignment="1" applyBorder="1" applyFont="1" applyNumberFormat="1">
      <alignment horizontal="center" vertical="center"/>
    </xf>
    <xf borderId="3" fillId="0" fontId="14" numFmtId="169" xfId="0" applyBorder="1" applyFont="1" applyNumberFormat="1"/>
    <xf borderId="3" fillId="0" fontId="14" numFmtId="4" xfId="0" applyBorder="1" applyFont="1" applyNumberFormat="1"/>
    <xf borderId="0" fillId="0" fontId="10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" xfId="0" applyAlignment="1" applyFont="1" applyNumberFormat="1">
      <alignment vertical="center"/>
    </xf>
    <xf borderId="0" fillId="0" fontId="10" numFmtId="165" xfId="0" applyAlignment="1" applyFont="1" applyNumberFormat="1">
      <alignment horizontal="center" vertical="center"/>
    </xf>
    <xf borderId="0" fillId="0" fontId="10" numFmtId="49" xfId="0" applyAlignment="1" applyFont="1" applyNumberFormat="1">
      <alignment horizontal="center" vertical="center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5">
    <dxf>
      <font/>
      <fill>
        <patternFill patternType="solid">
          <fgColor rgb="FF7F7F7F"/>
          <bgColor rgb="FF7F7F7F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AUG 2023 timesheet attandance -style">
      <tableStyleElement dxfId="3" type="firstRowStripe"/>
      <tableStyleElement dxfId="4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C24:AD24" displayName="Table_1" id="1">
  <tableColumns count="2">
    <tableColumn name="Column1" id="1"/>
    <tableColumn name="Column2" id="2"/>
  </tableColumns>
  <tableStyleInfo name="AUG 2023 timesheet attandance 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4.0" topLeftCell="F5" activePane="bottomRight" state="frozen"/>
      <selection activeCell="F1" sqref="F1" pane="topRight"/>
      <selection activeCell="A5" sqref="A5" pane="bottomLeft"/>
      <selection activeCell="F5" sqref="F5" pane="bottomRight"/>
    </sheetView>
  </sheetViews>
  <sheetFormatPr customHeight="1" defaultColWidth="14.43" defaultRowHeight="15.0"/>
  <cols>
    <col customWidth="1" min="1" max="1" width="8.43"/>
    <col customWidth="1" min="2" max="2" width="10.57"/>
    <col customWidth="1" min="3" max="3" width="24.29"/>
    <col customWidth="1" min="4" max="5" width="15.57"/>
    <col customWidth="1" min="6" max="36" width="7.29"/>
    <col customWidth="1" min="37" max="37" width="9.14"/>
    <col customWidth="1" min="38" max="38" width="10.0"/>
    <col customWidth="1" hidden="1" min="39" max="47" width="6.29"/>
    <col customWidth="1" hidden="1" min="48" max="48" width="9.14"/>
    <col customWidth="1" hidden="1" min="49" max="49" width="11.57"/>
    <col customWidth="1" min="50" max="50" width="20.57"/>
    <col customWidth="1" min="51" max="51" width="14.14"/>
    <col customWidth="1" min="52" max="52" width="7.86"/>
    <col customWidth="1" min="53" max="53" width="15.0"/>
    <col customWidth="1" min="54" max="101" width="9.14"/>
  </cols>
  <sheetData>
    <row r="1" ht="42.75" customHeight="1">
      <c r="A1" s="1"/>
      <c r="B1" s="1"/>
      <c r="C1" s="2"/>
      <c r="D1" s="3"/>
      <c r="E1" s="4"/>
      <c r="F1" s="5"/>
      <c r="G1" s="5"/>
      <c r="H1" s="5"/>
      <c r="I1" s="6"/>
      <c r="J1" s="6" t="s">
        <v>0</v>
      </c>
      <c r="K1" s="5"/>
      <c r="L1" s="5">
        <v>8.0</v>
      </c>
      <c r="M1" s="5"/>
      <c r="N1" s="5" t="s">
        <v>1</v>
      </c>
      <c r="O1" s="5"/>
      <c r="P1" s="5" t="s">
        <v>2</v>
      </c>
      <c r="Q1" s="6"/>
      <c r="R1" s="5"/>
      <c r="S1" s="5"/>
      <c r="T1" s="5"/>
      <c r="U1" s="7"/>
      <c r="V1" s="7"/>
      <c r="W1" s="8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10"/>
      <c r="AL1" s="11"/>
      <c r="AM1" s="12"/>
      <c r="AN1" s="13"/>
      <c r="AO1" s="12"/>
      <c r="AP1" s="12" t="s">
        <v>3</v>
      </c>
      <c r="AQ1" s="14"/>
      <c r="AR1" s="14"/>
      <c r="AS1" s="15"/>
      <c r="AT1" s="15"/>
      <c r="AU1" s="10"/>
      <c r="AV1" s="14"/>
      <c r="AW1" s="14"/>
      <c r="AX1" s="16"/>
      <c r="AY1" s="10"/>
      <c r="AZ1" s="10"/>
      <c r="BA1" s="17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</row>
    <row r="2" ht="24.0" customHeight="1">
      <c r="A2" s="21"/>
      <c r="B2" s="10"/>
      <c r="C2" s="22"/>
      <c r="D2" s="21"/>
      <c r="E2" s="23"/>
      <c r="F2" s="9">
        <v>1.0</v>
      </c>
      <c r="G2" s="8">
        <v>2.0</v>
      </c>
      <c r="H2" s="9">
        <v>3.0</v>
      </c>
      <c r="I2" s="8">
        <v>4.0</v>
      </c>
      <c r="J2" s="9">
        <v>5.0</v>
      </c>
      <c r="K2" s="8">
        <v>6.0</v>
      </c>
      <c r="L2" s="9">
        <v>7.0</v>
      </c>
      <c r="M2" s="8">
        <v>8.0</v>
      </c>
      <c r="N2" s="9">
        <v>9.0</v>
      </c>
      <c r="O2" s="8">
        <v>10.0</v>
      </c>
      <c r="P2" s="9">
        <v>11.0</v>
      </c>
      <c r="Q2" s="8">
        <v>12.0</v>
      </c>
      <c r="R2" s="9">
        <v>13.0</v>
      </c>
      <c r="S2" s="8">
        <v>14.0</v>
      </c>
      <c r="T2" s="9">
        <v>15.0</v>
      </c>
      <c r="U2" s="8">
        <v>16.0</v>
      </c>
      <c r="V2" s="9">
        <v>17.0</v>
      </c>
      <c r="W2" s="8">
        <v>18.0</v>
      </c>
      <c r="X2" s="9">
        <v>19.0</v>
      </c>
      <c r="Y2" s="8">
        <v>20.0</v>
      </c>
      <c r="Z2" s="9">
        <v>21.0</v>
      </c>
      <c r="AA2" s="8">
        <v>22.0</v>
      </c>
      <c r="AB2" s="9">
        <v>23.0</v>
      </c>
      <c r="AC2" s="8">
        <v>24.0</v>
      </c>
      <c r="AD2" s="9">
        <v>25.0</v>
      </c>
      <c r="AE2" s="8">
        <v>26.0</v>
      </c>
      <c r="AF2" s="9">
        <v>27.0</v>
      </c>
      <c r="AG2" s="8">
        <v>28.0</v>
      </c>
      <c r="AH2" s="9">
        <v>29.0</v>
      </c>
      <c r="AI2" s="8">
        <v>30.0</v>
      </c>
      <c r="AJ2" s="9"/>
      <c r="AK2" s="10" t="s">
        <v>4</v>
      </c>
      <c r="AL2" s="11" t="s">
        <v>5</v>
      </c>
      <c r="AM2" s="12" t="s">
        <v>6</v>
      </c>
      <c r="AN2" s="12" t="s">
        <v>7</v>
      </c>
      <c r="AO2" s="12" t="s">
        <v>8</v>
      </c>
      <c r="AP2" s="12" t="s">
        <v>9</v>
      </c>
      <c r="AQ2" s="12" t="s">
        <v>10</v>
      </c>
      <c r="AR2" s="12" t="s">
        <v>11</v>
      </c>
      <c r="AS2" s="12" t="s">
        <v>12</v>
      </c>
      <c r="AT2" s="12" t="s">
        <v>13</v>
      </c>
      <c r="AU2" s="24" t="s">
        <v>14</v>
      </c>
      <c r="AV2" s="25"/>
      <c r="AW2" s="25"/>
      <c r="AX2" s="26"/>
      <c r="AY2" s="27"/>
      <c r="AZ2" s="28"/>
      <c r="BA2" s="29"/>
      <c r="BB2" s="18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</row>
    <row r="3" ht="15.0" customHeight="1">
      <c r="A3" s="30" t="s">
        <v>15</v>
      </c>
      <c r="B3" s="30" t="s">
        <v>16</v>
      </c>
      <c r="C3" s="31" t="s">
        <v>17</v>
      </c>
      <c r="D3" s="31" t="s">
        <v>18</v>
      </c>
      <c r="E3" s="32" t="s">
        <v>19</v>
      </c>
      <c r="F3" s="33" t="str">
        <f t="shared" ref="F3:AI3" si="1">CHOOSE(WEEKDAY(F4),"Sun","Mon","Tue","Wed","Thu","Fri","Sat")</f>
        <v>Tue</v>
      </c>
      <c r="G3" s="34" t="str">
        <f t="shared" si="1"/>
        <v>Wed</v>
      </c>
      <c r="H3" s="34" t="str">
        <f t="shared" si="1"/>
        <v>Thu</v>
      </c>
      <c r="I3" s="33" t="str">
        <f t="shared" si="1"/>
        <v>Fri</v>
      </c>
      <c r="J3" s="33" t="str">
        <f t="shared" si="1"/>
        <v>Sat</v>
      </c>
      <c r="K3" s="35" t="str">
        <f t="shared" si="1"/>
        <v>Sun</v>
      </c>
      <c r="L3" s="35" t="str">
        <f t="shared" si="1"/>
        <v>Mon</v>
      </c>
      <c r="M3" s="35" t="str">
        <f t="shared" si="1"/>
        <v>Tue</v>
      </c>
      <c r="N3" s="34" t="str">
        <f t="shared" si="1"/>
        <v>Wed</v>
      </c>
      <c r="O3" s="34" t="str">
        <f t="shared" si="1"/>
        <v>Thu</v>
      </c>
      <c r="P3" s="35" t="str">
        <f t="shared" si="1"/>
        <v>Fri</v>
      </c>
      <c r="Q3" s="35" t="str">
        <f t="shared" si="1"/>
        <v>Sat</v>
      </c>
      <c r="R3" s="35" t="str">
        <f t="shared" si="1"/>
        <v>Sun</v>
      </c>
      <c r="S3" s="35" t="str">
        <f t="shared" si="1"/>
        <v>Mon</v>
      </c>
      <c r="T3" s="35" t="str">
        <f t="shared" si="1"/>
        <v>Tue</v>
      </c>
      <c r="U3" s="34" t="str">
        <f t="shared" si="1"/>
        <v>Wed</v>
      </c>
      <c r="V3" s="34" t="str">
        <f t="shared" si="1"/>
        <v>Thu</v>
      </c>
      <c r="W3" s="35" t="str">
        <f t="shared" si="1"/>
        <v>Fri</v>
      </c>
      <c r="X3" s="35" t="str">
        <f t="shared" si="1"/>
        <v>Sat</v>
      </c>
      <c r="Y3" s="35" t="str">
        <f t="shared" si="1"/>
        <v>Sun</v>
      </c>
      <c r="Z3" s="35" t="str">
        <f t="shared" si="1"/>
        <v>Mon</v>
      </c>
      <c r="AA3" s="35" t="str">
        <f t="shared" si="1"/>
        <v>Tue</v>
      </c>
      <c r="AB3" s="34" t="str">
        <f t="shared" si="1"/>
        <v>Wed</v>
      </c>
      <c r="AC3" s="34" t="str">
        <f t="shared" si="1"/>
        <v>Thu</v>
      </c>
      <c r="AD3" s="35" t="str">
        <f t="shared" si="1"/>
        <v>Fri</v>
      </c>
      <c r="AE3" s="35" t="str">
        <f t="shared" si="1"/>
        <v>Sat</v>
      </c>
      <c r="AF3" s="35" t="str">
        <f t="shared" si="1"/>
        <v>Sun</v>
      </c>
      <c r="AG3" s="35" t="str">
        <f t="shared" si="1"/>
        <v>Mon</v>
      </c>
      <c r="AH3" s="35" t="str">
        <f t="shared" si="1"/>
        <v>Tue</v>
      </c>
      <c r="AI3" s="34" t="str">
        <f t="shared" si="1"/>
        <v>Wed</v>
      </c>
      <c r="AJ3" s="35" t="s">
        <v>20</v>
      </c>
      <c r="AK3" s="36" t="s">
        <v>21</v>
      </c>
      <c r="AL3" s="37" t="s">
        <v>22</v>
      </c>
      <c r="AM3" s="38" t="s">
        <v>23</v>
      </c>
      <c r="AN3" s="38" t="s">
        <v>24</v>
      </c>
      <c r="AO3" s="38" t="s">
        <v>25</v>
      </c>
      <c r="AP3" s="38" t="s">
        <v>26</v>
      </c>
      <c r="AQ3" s="39" t="s">
        <v>27</v>
      </c>
      <c r="AR3" s="38" t="s">
        <v>28</v>
      </c>
      <c r="AS3" s="38" t="s">
        <v>29</v>
      </c>
      <c r="AT3" s="38" t="s">
        <v>30</v>
      </c>
      <c r="AU3" s="40" t="s">
        <v>31</v>
      </c>
      <c r="AV3" s="41" t="s">
        <v>32</v>
      </c>
      <c r="AW3" s="38" t="s">
        <v>33</v>
      </c>
      <c r="AX3" s="42" t="s">
        <v>34</v>
      </c>
      <c r="AY3" s="43"/>
      <c r="AZ3" s="42" t="s">
        <v>35</v>
      </c>
      <c r="BA3" s="43"/>
      <c r="BB3" s="44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ht="45.75" customHeight="1">
      <c r="A4" s="46"/>
      <c r="B4" s="46"/>
      <c r="C4" s="46"/>
      <c r="D4" s="46"/>
      <c r="E4" s="46"/>
      <c r="F4" s="47">
        <f>DATE(P1,L1,1)</f>
        <v>45139</v>
      </c>
      <c r="G4" s="48">
        <f t="shared" ref="G4:AI4" si="2">F4+1</f>
        <v>45140</v>
      </c>
      <c r="H4" s="48">
        <f t="shared" si="2"/>
        <v>45141</v>
      </c>
      <c r="I4" s="47">
        <f t="shared" si="2"/>
        <v>45142</v>
      </c>
      <c r="J4" s="47">
        <f t="shared" si="2"/>
        <v>45143</v>
      </c>
      <c r="K4" s="49">
        <f t="shared" si="2"/>
        <v>45144</v>
      </c>
      <c r="L4" s="49">
        <f t="shared" si="2"/>
        <v>45145</v>
      </c>
      <c r="M4" s="49">
        <f t="shared" si="2"/>
        <v>45146</v>
      </c>
      <c r="N4" s="48">
        <f t="shared" si="2"/>
        <v>45147</v>
      </c>
      <c r="O4" s="48">
        <f t="shared" si="2"/>
        <v>45148</v>
      </c>
      <c r="P4" s="49">
        <f t="shared" si="2"/>
        <v>45149</v>
      </c>
      <c r="Q4" s="49">
        <f t="shared" si="2"/>
        <v>45150</v>
      </c>
      <c r="R4" s="49">
        <f t="shared" si="2"/>
        <v>45151</v>
      </c>
      <c r="S4" s="49">
        <f t="shared" si="2"/>
        <v>45152</v>
      </c>
      <c r="T4" s="49">
        <f t="shared" si="2"/>
        <v>45153</v>
      </c>
      <c r="U4" s="48">
        <f t="shared" si="2"/>
        <v>45154</v>
      </c>
      <c r="V4" s="48">
        <f t="shared" si="2"/>
        <v>45155</v>
      </c>
      <c r="W4" s="49">
        <f t="shared" si="2"/>
        <v>45156</v>
      </c>
      <c r="X4" s="49">
        <f t="shared" si="2"/>
        <v>45157</v>
      </c>
      <c r="Y4" s="49">
        <f t="shared" si="2"/>
        <v>45158</v>
      </c>
      <c r="Z4" s="49">
        <f t="shared" si="2"/>
        <v>45159</v>
      </c>
      <c r="AA4" s="49">
        <f t="shared" si="2"/>
        <v>45160</v>
      </c>
      <c r="AB4" s="48">
        <f t="shared" si="2"/>
        <v>45161</v>
      </c>
      <c r="AC4" s="48">
        <f t="shared" si="2"/>
        <v>45162</v>
      </c>
      <c r="AD4" s="49">
        <f t="shared" si="2"/>
        <v>45163</v>
      </c>
      <c r="AE4" s="49">
        <f t="shared" si="2"/>
        <v>45164</v>
      </c>
      <c r="AF4" s="49">
        <f t="shared" si="2"/>
        <v>45165</v>
      </c>
      <c r="AG4" s="49">
        <f t="shared" si="2"/>
        <v>45166</v>
      </c>
      <c r="AH4" s="49">
        <f t="shared" si="2"/>
        <v>45167</v>
      </c>
      <c r="AI4" s="48">
        <f t="shared" si="2"/>
        <v>45168</v>
      </c>
      <c r="AJ4" s="49">
        <v>31.0</v>
      </c>
      <c r="AK4" s="50"/>
      <c r="AL4" s="46"/>
      <c r="AM4" s="46"/>
      <c r="AN4" s="46"/>
      <c r="AO4" s="46"/>
      <c r="AP4" s="46"/>
      <c r="AQ4" s="46"/>
      <c r="AR4" s="46"/>
      <c r="AS4" s="46"/>
      <c r="AT4" s="46"/>
      <c r="AU4" s="51"/>
      <c r="AV4" s="50"/>
      <c r="AW4" s="46"/>
      <c r="AX4" s="52" t="s">
        <v>36</v>
      </c>
      <c r="AY4" s="52" t="s">
        <v>37</v>
      </c>
      <c r="AZ4" s="52" t="s">
        <v>38</v>
      </c>
      <c r="BA4" s="53" t="s">
        <v>34</v>
      </c>
      <c r="BB4" s="44"/>
      <c r="BC4" s="45">
        <v>1.0</v>
      </c>
      <c r="BD4" s="45">
        <v>2.0</v>
      </c>
      <c r="BE4" s="45">
        <v>3.0</v>
      </c>
      <c r="BF4" s="45">
        <v>4.0</v>
      </c>
      <c r="BG4" s="45">
        <v>5.0</v>
      </c>
      <c r="BH4" s="45">
        <v>6.0</v>
      </c>
      <c r="BI4" s="45">
        <v>7.0</v>
      </c>
      <c r="BJ4" s="45">
        <v>8.0</v>
      </c>
      <c r="BK4" s="45">
        <v>9.0</v>
      </c>
      <c r="BL4" s="45">
        <v>10.0</v>
      </c>
      <c r="BM4" s="45">
        <v>11.0</v>
      </c>
      <c r="BN4" s="45">
        <v>12.0</v>
      </c>
      <c r="BO4" s="45">
        <v>13.0</v>
      </c>
      <c r="BP4" s="45">
        <v>14.0</v>
      </c>
      <c r="BQ4" s="45">
        <v>15.0</v>
      </c>
      <c r="BR4" s="45">
        <v>16.0</v>
      </c>
      <c r="BS4" s="45">
        <v>17.0</v>
      </c>
      <c r="BT4" s="45">
        <v>18.0</v>
      </c>
      <c r="BU4" s="45">
        <v>19.0</v>
      </c>
      <c r="BV4" s="45">
        <v>20.0</v>
      </c>
      <c r="BW4" s="45">
        <v>21.0</v>
      </c>
      <c r="BX4" s="45">
        <v>22.0</v>
      </c>
      <c r="BY4" s="45">
        <v>23.0</v>
      </c>
      <c r="BZ4" s="45">
        <v>24.0</v>
      </c>
      <c r="CA4" s="45">
        <v>25.0</v>
      </c>
      <c r="CB4" s="45">
        <v>26.0</v>
      </c>
      <c r="CC4" s="45">
        <v>27.0</v>
      </c>
      <c r="CD4" s="45">
        <v>28.0</v>
      </c>
      <c r="CE4" s="45">
        <v>29.0</v>
      </c>
      <c r="CF4" s="45">
        <v>30.0</v>
      </c>
      <c r="CG4" s="45">
        <v>31.0</v>
      </c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</row>
    <row r="5" ht="21.0" customHeight="1">
      <c r="A5" s="54" t="s">
        <v>39</v>
      </c>
      <c r="B5" s="55"/>
      <c r="C5" s="56"/>
      <c r="D5" s="57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60"/>
      <c r="AD5" s="60"/>
      <c r="AE5" s="60"/>
      <c r="AF5" s="60"/>
      <c r="AG5" s="60"/>
      <c r="AH5" s="59"/>
      <c r="AI5" s="61"/>
      <c r="AJ5" s="60"/>
      <c r="AK5" s="62"/>
      <c r="AL5" s="63"/>
      <c r="AM5" s="64"/>
      <c r="AN5" s="64"/>
      <c r="AO5" s="64"/>
      <c r="AP5" s="64"/>
      <c r="AQ5" s="64"/>
      <c r="AR5" s="64"/>
      <c r="AS5" s="64"/>
      <c r="AT5" s="64"/>
      <c r="AU5" s="65"/>
      <c r="AV5" s="64"/>
      <c r="AW5" s="64"/>
      <c r="AX5" s="66"/>
      <c r="AY5" s="67"/>
      <c r="AZ5" s="68"/>
      <c r="BA5" s="69"/>
      <c r="BB5" s="18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</row>
    <row r="6" ht="21.0" customHeight="1">
      <c r="A6" s="54" t="s">
        <v>40</v>
      </c>
      <c r="B6" s="55"/>
      <c r="C6" s="56"/>
      <c r="D6" s="57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70"/>
      <c r="AJ6" s="59"/>
      <c r="AK6" s="62"/>
      <c r="AL6" s="63"/>
      <c r="AM6" s="64"/>
      <c r="AN6" s="64"/>
      <c r="AO6" s="64"/>
      <c r="AP6" s="64"/>
      <c r="AQ6" s="64"/>
      <c r="AR6" s="64"/>
      <c r="AS6" s="64"/>
      <c r="AT6" s="64"/>
      <c r="AU6" s="65"/>
      <c r="AV6" s="64"/>
      <c r="AW6" s="64"/>
      <c r="AX6" s="66"/>
      <c r="AY6" s="67"/>
      <c r="AZ6" s="68"/>
      <c r="BA6" s="69"/>
      <c r="BB6" s="44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</row>
    <row r="7" ht="21.0" customHeight="1">
      <c r="A7" s="71" t="s">
        <v>41</v>
      </c>
      <c r="B7" s="72" t="s">
        <v>42</v>
      </c>
      <c r="C7" s="73" t="s">
        <v>43</v>
      </c>
      <c r="D7" s="73" t="s">
        <v>44</v>
      </c>
      <c r="E7" s="74">
        <v>42773.0</v>
      </c>
      <c r="F7" s="75" t="s">
        <v>4</v>
      </c>
      <c r="G7" s="75" t="s">
        <v>4</v>
      </c>
      <c r="H7" s="75" t="s">
        <v>4</v>
      </c>
      <c r="I7" s="75" t="s">
        <v>4</v>
      </c>
      <c r="J7" s="75" t="s">
        <v>4</v>
      </c>
      <c r="K7" s="75"/>
      <c r="L7" s="75"/>
      <c r="M7" s="75" t="s">
        <v>4</v>
      </c>
      <c r="N7" s="75" t="s">
        <v>4</v>
      </c>
      <c r="O7" s="75" t="s">
        <v>4</v>
      </c>
      <c r="P7" s="75" t="s">
        <v>4</v>
      </c>
      <c r="Q7" s="75" t="s">
        <v>4</v>
      </c>
      <c r="R7" s="75"/>
      <c r="S7" s="75"/>
      <c r="T7" s="75" t="s">
        <v>4</v>
      </c>
      <c r="U7" s="75" t="s">
        <v>4</v>
      </c>
      <c r="V7" s="75" t="s">
        <v>4</v>
      </c>
      <c r="W7" s="75" t="s">
        <v>4</v>
      </c>
      <c r="X7" s="75" t="s">
        <v>4</v>
      </c>
      <c r="Y7" s="75"/>
      <c r="Z7" s="75"/>
      <c r="AA7" s="75" t="s">
        <v>4</v>
      </c>
      <c r="AB7" s="75" t="s">
        <v>4</v>
      </c>
      <c r="AC7" s="75" t="s">
        <v>4</v>
      </c>
      <c r="AD7" s="75" t="s">
        <v>4</v>
      </c>
      <c r="AE7" s="75" t="s">
        <v>4</v>
      </c>
      <c r="AF7" s="75"/>
      <c r="AG7" s="75"/>
      <c r="AH7" s="75" t="s">
        <v>4</v>
      </c>
      <c r="AI7" s="75" t="s">
        <v>4</v>
      </c>
      <c r="AJ7" s="75" t="s">
        <v>4</v>
      </c>
      <c r="AK7" s="76">
        <f>AL7+AM7+AN7+AO7-AP7+AQ7+AR7+AS7+AT7+AU7</f>
        <v>0</v>
      </c>
      <c r="AL7" s="77">
        <f>SUM(BC7:CG7)</f>
        <v>0</v>
      </c>
      <c r="AM7" s="78">
        <f t="shared" ref="AM7:AM8" si="4">(COUNTIF(F7:AJ7, $AM$3))+(COUNTIF(F7:AJ7, $AM$2)/2)</f>
        <v>0</v>
      </c>
      <c r="AN7" s="78">
        <f t="shared" ref="AN7:AN8" si="5">(COUNTIF(F7:AJ7, $AN$3))+(COUNTIF(F7:AJ7, $AN$2)/2)</f>
        <v>0</v>
      </c>
      <c r="AO7" s="78">
        <f t="shared" ref="AO7:AO8" si="6">(COUNTIF(F7:AJ7, $AO$3))+(COUNTIF(F7:AJ7, $AO$2)/2)</f>
        <v>0</v>
      </c>
      <c r="AP7" s="78">
        <f t="shared" ref="AP7:AP8" si="7">(COUNTIF(F7:AJ7, $AP$3))+(COUNTIF(F7:AJ7, $AP$2)/2)+(COUNTIF(F7:AJ7, $AP$1)/4*3)</f>
        <v>0</v>
      </c>
      <c r="AQ7" s="78">
        <f t="shared" ref="AQ7:AQ8" si="8">(COUNTIF(F7:AJ7, $AQ$3))+(COUNTIF(F7:AJ7, $AQ$2)/2)</f>
        <v>0</v>
      </c>
      <c r="AR7" s="78">
        <f t="shared" ref="AR7:AR8" si="9">(COUNTIF(F7:AJ7, $AR$3))+(COUNTIF(F7:AJ7, $AR$2)/2)</f>
        <v>0</v>
      </c>
      <c r="AS7" s="78">
        <f t="shared" ref="AS7:AS8" si="10">(COUNTIF(F7:AJ7, $AS$3))+(COUNTIF(F7:AJ7, $AS$2)/2)</f>
        <v>0</v>
      </c>
      <c r="AT7" s="78">
        <f t="shared" ref="AT7:AT8" si="11">(COUNTIF(F7:AJ7, $AT$3))+(COUNTIF(F7:AJ7, $AT$2)/2)</f>
        <v>0</v>
      </c>
      <c r="AU7" s="79">
        <f t="shared" ref="AU7:AU8" si="12">(COUNTIF(F7:AJ7, $AU$3))+(COUNTIF(F7:AJ7, $AU$2)/2)</f>
        <v>0</v>
      </c>
      <c r="AV7" s="80"/>
      <c r="AW7" s="81"/>
      <c r="AX7" s="82"/>
      <c r="AY7" s="83">
        <v>12.67</v>
      </c>
      <c r="AZ7" s="84">
        <v>23.0</v>
      </c>
      <c r="BA7" s="85" t="s">
        <v>45</v>
      </c>
      <c r="BB7" s="18"/>
      <c r="BC7" s="86" t="str">
        <f t="shared" ref="BC7:CG7" si="3">IFERROR(IF(FIND("AL",F7)=1,1,IF(FIND("AL",F7)&gt;1,VALUE(MID(F7,1,FIND("AL",F7)-1)))),"")</f>
        <v/>
      </c>
      <c r="BD7" s="86" t="str">
        <f t="shared" si="3"/>
        <v/>
      </c>
      <c r="BE7" s="86" t="str">
        <f t="shared" si="3"/>
        <v/>
      </c>
      <c r="BF7" s="86" t="str">
        <f t="shared" si="3"/>
        <v/>
      </c>
      <c r="BG7" s="86" t="str">
        <f t="shared" si="3"/>
        <v/>
      </c>
      <c r="BH7" s="86" t="str">
        <f t="shared" si="3"/>
        <v/>
      </c>
      <c r="BI7" s="86" t="str">
        <f t="shared" si="3"/>
        <v/>
      </c>
      <c r="BJ7" s="86" t="str">
        <f t="shared" si="3"/>
        <v/>
      </c>
      <c r="BK7" s="86" t="str">
        <f t="shared" si="3"/>
        <v/>
      </c>
      <c r="BL7" s="86" t="str">
        <f t="shared" si="3"/>
        <v/>
      </c>
      <c r="BM7" s="86" t="str">
        <f t="shared" si="3"/>
        <v/>
      </c>
      <c r="BN7" s="86" t="str">
        <f t="shared" si="3"/>
        <v/>
      </c>
      <c r="BO7" s="86" t="str">
        <f t="shared" si="3"/>
        <v/>
      </c>
      <c r="BP7" s="86" t="str">
        <f t="shared" si="3"/>
        <v/>
      </c>
      <c r="BQ7" s="86" t="str">
        <f t="shared" si="3"/>
        <v/>
      </c>
      <c r="BR7" s="86" t="str">
        <f t="shared" si="3"/>
        <v/>
      </c>
      <c r="BS7" s="86" t="str">
        <f t="shared" si="3"/>
        <v/>
      </c>
      <c r="BT7" s="86" t="str">
        <f t="shared" si="3"/>
        <v/>
      </c>
      <c r="BU7" s="86" t="str">
        <f t="shared" si="3"/>
        <v/>
      </c>
      <c r="BV7" s="86" t="str">
        <f t="shared" si="3"/>
        <v/>
      </c>
      <c r="BW7" s="86" t="str">
        <f t="shared" si="3"/>
        <v/>
      </c>
      <c r="BX7" s="86" t="str">
        <f t="shared" si="3"/>
        <v/>
      </c>
      <c r="BY7" s="86" t="str">
        <f t="shared" si="3"/>
        <v/>
      </c>
      <c r="BZ7" s="86" t="str">
        <f t="shared" si="3"/>
        <v/>
      </c>
      <c r="CA7" s="86" t="str">
        <f t="shared" si="3"/>
        <v/>
      </c>
      <c r="CB7" s="86" t="str">
        <f t="shared" si="3"/>
        <v/>
      </c>
      <c r="CC7" s="86" t="str">
        <f t="shared" si="3"/>
        <v/>
      </c>
      <c r="CD7" s="86" t="str">
        <f t="shared" si="3"/>
        <v/>
      </c>
      <c r="CE7" s="86" t="str">
        <f t="shared" si="3"/>
        <v/>
      </c>
      <c r="CF7" s="86" t="str">
        <f t="shared" si="3"/>
        <v/>
      </c>
      <c r="CG7" s="86" t="str">
        <f t="shared" si="3"/>
        <v/>
      </c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</row>
    <row r="8" ht="21.0" customHeight="1">
      <c r="A8" s="87" t="s">
        <v>46</v>
      </c>
      <c r="B8" s="88"/>
      <c r="C8" s="89"/>
      <c r="D8" s="90"/>
      <c r="E8" s="91"/>
      <c r="F8" s="92"/>
      <c r="G8" s="93"/>
      <c r="H8" s="93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  <c r="AJ8" s="95"/>
      <c r="AK8" s="97"/>
      <c r="AL8" s="98"/>
      <c r="AM8" s="99">
        <f t="shared" si="4"/>
        <v>0</v>
      </c>
      <c r="AN8" s="99">
        <f t="shared" si="5"/>
        <v>0</v>
      </c>
      <c r="AO8" s="99">
        <f t="shared" si="6"/>
        <v>0</v>
      </c>
      <c r="AP8" s="99">
        <f t="shared" si="7"/>
        <v>0</v>
      </c>
      <c r="AQ8" s="99">
        <f t="shared" si="8"/>
        <v>0</v>
      </c>
      <c r="AR8" s="99">
        <f t="shared" si="9"/>
        <v>0</v>
      </c>
      <c r="AS8" s="99">
        <f t="shared" si="10"/>
        <v>0</v>
      </c>
      <c r="AT8" s="99">
        <f t="shared" si="11"/>
        <v>0</v>
      </c>
      <c r="AU8" s="100">
        <f t="shared" si="12"/>
        <v>0</v>
      </c>
      <c r="AV8" s="101"/>
      <c r="AW8" s="101"/>
      <c r="AX8" s="102"/>
      <c r="AY8" s="103"/>
      <c r="AZ8" s="68"/>
      <c r="BA8" s="69"/>
      <c r="BB8" s="44"/>
      <c r="BC8" s="104" t="str">
        <f t="shared" ref="BC8:CG8" si="13">IFERROR(IF(FIND("AL",F8)=1,1,IF(FIND("AL",F8)&gt;1,VALUE(MID(F8,1,FIND("AL",F8)-1)))),"")</f>
        <v/>
      </c>
      <c r="BD8" s="104" t="str">
        <f t="shared" si="13"/>
        <v/>
      </c>
      <c r="BE8" s="104" t="str">
        <f t="shared" si="13"/>
        <v/>
      </c>
      <c r="BF8" s="104" t="str">
        <f t="shared" si="13"/>
        <v/>
      </c>
      <c r="BG8" s="104" t="str">
        <f t="shared" si="13"/>
        <v/>
      </c>
      <c r="BH8" s="104" t="str">
        <f t="shared" si="13"/>
        <v/>
      </c>
      <c r="BI8" s="104" t="str">
        <f t="shared" si="13"/>
        <v/>
      </c>
      <c r="BJ8" s="104" t="str">
        <f t="shared" si="13"/>
        <v/>
      </c>
      <c r="BK8" s="104" t="str">
        <f t="shared" si="13"/>
        <v/>
      </c>
      <c r="BL8" s="104" t="str">
        <f t="shared" si="13"/>
        <v/>
      </c>
      <c r="BM8" s="104" t="str">
        <f t="shared" si="13"/>
        <v/>
      </c>
      <c r="BN8" s="104" t="str">
        <f t="shared" si="13"/>
        <v/>
      </c>
      <c r="BO8" s="104" t="str">
        <f t="shared" si="13"/>
        <v/>
      </c>
      <c r="BP8" s="104" t="str">
        <f t="shared" si="13"/>
        <v/>
      </c>
      <c r="BQ8" s="104" t="str">
        <f t="shared" si="13"/>
        <v/>
      </c>
      <c r="BR8" s="104" t="str">
        <f t="shared" si="13"/>
        <v/>
      </c>
      <c r="BS8" s="104" t="str">
        <f t="shared" si="13"/>
        <v/>
      </c>
      <c r="BT8" s="104" t="str">
        <f t="shared" si="13"/>
        <v/>
      </c>
      <c r="BU8" s="104" t="str">
        <f t="shared" si="13"/>
        <v/>
      </c>
      <c r="BV8" s="104" t="str">
        <f t="shared" si="13"/>
        <v/>
      </c>
      <c r="BW8" s="104" t="str">
        <f t="shared" si="13"/>
        <v/>
      </c>
      <c r="BX8" s="104" t="str">
        <f t="shared" si="13"/>
        <v/>
      </c>
      <c r="BY8" s="104" t="str">
        <f t="shared" si="13"/>
        <v/>
      </c>
      <c r="BZ8" s="104" t="str">
        <f t="shared" si="13"/>
        <v/>
      </c>
      <c r="CA8" s="104" t="str">
        <f t="shared" si="13"/>
        <v/>
      </c>
      <c r="CB8" s="104" t="str">
        <f t="shared" si="13"/>
        <v/>
      </c>
      <c r="CC8" s="104" t="str">
        <f t="shared" si="13"/>
        <v/>
      </c>
      <c r="CD8" s="104" t="str">
        <f t="shared" si="13"/>
        <v/>
      </c>
      <c r="CE8" s="104" t="str">
        <f t="shared" si="13"/>
        <v/>
      </c>
      <c r="CF8" s="104" t="str">
        <f t="shared" si="13"/>
        <v/>
      </c>
      <c r="CG8" s="104" t="str">
        <f t="shared" si="13"/>
        <v/>
      </c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</row>
    <row r="9" ht="26.25" customHeight="1">
      <c r="A9" s="105" t="s">
        <v>47</v>
      </c>
      <c r="B9" s="72" t="s">
        <v>48</v>
      </c>
      <c r="C9" s="106" t="s">
        <v>49</v>
      </c>
      <c r="D9" s="106" t="s">
        <v>50</v>
      </c>
      <c r="E9" s="107">
        <v>43055.0</v>
      </c>
      <c r="F9" s="108">
        <v>2.5</v>
      </c>
      <c r="G9" s="108">
        <v>3.0</v>
      </c>
      <c r="H9" s="108">
        <v>2.0</v>
      </c>
      <c r="I9" s="108">
        <v>3.0</v>
      </c>
      <c r="J9" s="108">
        <v>5.5</v>
      </c>
      <c r="K9" s="108"/>
      <c r="L9" s="108"/>
      <c r="M9" s="109">
        <v>2.5</v>
      </c>
      <c r="N9" s="109">
        <v>3.0</v>
      </c>
      <c r="O9" s="108">
        <v>2.0</v>
      </c>
      <c r="P9" s="109">
        <v>3.0</v>
      </c>
      <c r="Q9" s="109">
        <v>5.5</v>
      </c>
      <c r="R9" s="109"/>
      <c r="S9" s="109"/>
      <c r="T9" s="109">
        <v>2.5</v>
      </c>
      <c r="U9" s="109"/>
      <c r="V9" s="108">
        <v>2.0</v>
      </c>
      <c r="W9" s="109">
        <v>3.0</v>
      </c>
      <c r="X9" s="109">
        <v>5.5</v>
      </c>
      <c r="Y9" s="109"/>
      <c r="Z9" s="109"/>
      <c r="AA9" s="109"/>
      <c r="AB9" s="109"/>
      <c r="AC9" s="108"/>
      <c r="AD9" s="109">
        <v>3.0</v>
      </c>
      <c r="AE9" s="109">
        <v>5.5</v>
      </c>
      <c r="AF9" s="109"/>
      <c r="AG9" s="109"/>
      <c r="AH9" s="109"/>
      <c r="AI9" s="109">
        <v>3.0</v>
      </c>
      <c r="AJ9" s="108">
        <v>2.0</v>
      </c>
      <c r="AK9" s="110">
        <f t="shared" ref="AK9:AK20" si="15">SUM(F9:AJ9)</f>
        <v>58.5</v>
      </c>
      <c r="AL9" s="111" t="s">
        <v>51</v>
      </c>
      <c r="AM9" s="78"/>
      <c r="AN9" s="78"/>
      <c r="AO9" s="78"/>
      <c r="AP9" s="78"/>
      <c r="AQ9" s="78"/>
      <c r="AR9" s="78"/>
      <c r="AS9" s="78"/>
      <c r="AT9" s="78"/>
      <c r="AU9" s="79"/>
      <c r="AV9" s="112"/>
      <c r="AW9" s="112"/>
      <c r="AX9" s="113"/>
      <c r="AY9" s="114"/>
      <c r="AZ9" s="84">
        <v>58.5</v>
      </c>
      <c r="BA9" s="85" t="s">
        <v>52</v>
      </c>
      <c r="BB9" s="18"/>
      <c r="BC9" s="86" t="str">
        <f t="shared" ref="BC9:CG9" si="14">IFERROR(IF(FIND("AL",F9)=1,1,IF(FIND("AL",F9)&gt;1,VALUE(MID(F9,1,FIND("AL",F9)-1)))),"")</f>
        <v/>
      </c>
      <c r="BD9" s="86" t="str">
        <f t="shared" si="14"/>
        <v/>
      </c>
      <c r="BE9" s="86" t="str">
        <f t="shared" si="14"/>
        <v/>
      </c>
      <c r="BF9" s="86" t="str">
        <f t="shared" si="14"/>
        <v/>
      </c>
      <c r="BG9" s="86" t="str">
        <f t="shared" si="14"/>
        <v/>
      </c>
      <c r="BH9" s="86" t="str">
        <f t="shared" si="14"/>
        <v/>
      </c>
      <c r="BI9" s="86" t="str">
        <f t="shared" si="14"/>
        <v/>
      </c>
      <c r="BJ9" s="86" t="str">
        <f t="shared" si="14"/>
        <v/>
      </c>
      <c r="BK9" s="86" t="str">
        <f t="shared" si="14"/>
        <v/>
      </c>
      <c r="BL9" s="86" t="str">
        <f t="shared" si="14"/>
        <v/>
      </c>
      <c r="BM9" s="86" t="str">
        <f t="shared" si="14"/>
        <v/>
      </c>
      <c r="BN9" s="86" t="str">
        <f t="shared" si="14"/>
        <v/>
      </c>
      <c r="BO9" s="86" t="str">
        <f t="shared" si="14"/>
        <v/>
      </c>
      <c r="BP9" s="86" t="str">
        <f t="shared" si="14"/>
        <v/>
      </c>
      <c r="BQ9" s="86" t="str">
        <f t="shared" si="14"/>
        <v/>
      </c>
      <c r="BR9" s="86" t="str">
        <f t="shared" si="14"/>
        <v/>
      </c>
      <c r="BS9" s="86" t="str">
        <f t="shared" si="14"/>
        <v/>
      </c>
      <c r="BT9" s="86" t="str">
        <f t="shared" si="14"/>
        <v/>
      </c>
      <c r="BU9" s="86" t="str">
        <f t="shared" si="14"/>
        <v/>
      </c>
      <c r="BV9" s="86" t="str">
        <f t="shared" si="14"/>
        <v/>
      </c>
      <c r="BW9" s="86" t="str">
        <f t="shared" si="14"/>
        <v/>
      </c>
      <c r="BX9" s="86" t="str">
        <f t="shared" si="14"/>
        <v/>
      </c>
      <c r="BY9" s="86" t="str">
        <f t="shared" si="14"/>
        <v/>
      </c>
      <c r="BZ9" s="86" t="str">
        <f t="shared" si="14"/>
        <v/>
      </c>
      <c r="CA9" s="86" t="str">
        <f t="shared" si="14"/>
        <v/>
      </c>
      <c r="CB9" s="86" t="str">
        <f t="shared" si="14"/>
        <v/>
      </c>
      <c r="CC9" s="86" t="str">
        <f t="shared" si="14"/>
        <v/>
      </c>
      <c r="CD9" s="86" t="str">
        <f t="shared" si="14"/>
        <v/>
      </c>
      <c r="CE9" s="86" t="str">
        <f t="shared" si="14"/>
        <v/>
      </c>
      <c r="CF9" s="86" t="str">
        <f t="shared" si="14"/>
        <v/>
      </c>
      <c r="CG9" s="86" t="str">
        <f t="shared" si="14"/>
        <v/>
      </c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</row>
    <row r="10" ht="31.5" customHeight="1">
      <c r="A10" s="115" t="s">
        <v>47</v>
      </c>
      <c r="B10" s="72" t="s">
        <v>53</v>
      </c>
      <c r="C10" s="116" t="s">
        <v>54</v>
      </c>
      <c r="D10" s="116" t="s">
        <v>55</v>
      </c>
      <c r="E10" s="117">
        <v>43392.0</v>
      </c>
      <c r="F10" s="108">
        <v>2.0</v>
      </c>
      <c r="G10" s="108">
        <v>3.0</v>
      </c>
      <c r="H10" s="108">
        <v>2.5</v>
      </c>
      <c r="I10" s="108">
        <v>2.5</v>
      </c>
      <c r="J10" s="108">
        <v>5.0</v>
      </c>
      <c r="K10" s="108"/>
      <c r="L10" s="108"/>
      <c r="M10" s="109">
        <v>2.0</v>
      </c>
      <c r="N10" s="109">
        <v>3.0</v>
      </c>
      <c r="O10" s="108">
        <v>2.5</v>
      </c>
      <c r="P10" s="109">
        <v>2.5</v>
      </c>
      <c r="Q10" s="109">
        <v>5.0</v>
      </c>
      <c r="R10" s="109"/>
      <c r="S10" s="109"/>
      <c r="T10" s="109">
        <v>2.0</v>
      </c>
      <c r="U10" s="109">
        <v>3.0</v>
      </c>
      <c r="V10" s="108">
        <v>2.5</v>
      </c>
      <c r="W10" s="109">
        <v>2.5</v>
      </c>
      <c r="X10" s="109">
        <v>5.0</v>
      </c>
      <c r="Y10" s="109"/>
      <c r="Z10" s="109"/>
      <c r="AA10" s="109">
        <v>2.0</v>
      </c>
      <c r="AB10" s="109">
        <v>3.0</v>
      </c>
      <c r="AC10" s="108">
        <v>2.5</v>
      </c>
      <c r="AD10" s="109">
        <v>2.5</v>
      </c>
      <c r="AE10" s="109">
        <v>5.0</v>
      </c>
      <c r="AF10" s="109"/>
      <c r="AG10" s="109"/>
      <c r="AH10" s="109">
        <v>2.0</v>
      </c>
      <c r="AI10" s="109">
        <v>3.0</v>
      </c>
      <c r="AJ10" s="108">
        <v>2.5</v>
      </c>
      <c r="AK10" s="118">
        <f t="shared" si="15"/>
        <v>67.5</v>
      </c>
      <c r="AL10" s="119" t="s">
        <v>51</v>
      </c>
      <c r="AM10" s="120"/>
      <c r="AN10" s="78"/>
      <c r="AO10" s="78"/>
      <c r="AP10" s="78"/>
      <c r="AQ10" s="78"/>
      <c r="AR10" s="78"/>
      <c r="AS10" s="78"/>
      <c r="AT10" s="78"/>
      <c r="AU10" s="79"/>
      <c r="AV10" s="121"/>
      <c r="AW10" s="112"/>
      <c r="AX10" s="113"/>
      <c r="AY10" s="122"/>
      <c r="AZ10" s="84">
        <v>67.5</v>
      </c>
      <c r="BA10" s="85" t="s">
        <v>56</v>
      </c>
      <c r="BB10" s="18"/>
      <c r="BC10" s="86" t="str">
        <f t="shared" ref="BC10:CG10" si="16">IFERROR(IF(FIND("AL",F10)=1,1,IF(FIND("AL",F10)&gt;1,VALUE(MID(F10,1,FIND("AL",F10)-1)))),"")</f>
        <v/>
      </c>
      <c r="BD10" s="86" t="str">
        <f t="shared" si="16"/>
        <v/>
      </c>
      <c r="BE10" s="86" t="str">
        <f t="shared" si="16"/>
        <v/>
      </c>
      <c r="BF10" s="86" t="str">
        <f t="shared" si="16"/>
        <v/>
      </c>
      <c r="BG10" s="86" t="str">
        <f t="shared" si="16"/>
        <v/>
      </c>
      <c r="BH10" s="86" t="str">
        <f t="shared" si="16"/>
        <v/>
      </c>
      <c r="BI10" s="86" t="str">
        <f t="shared" si="16"/>
        <v/>
      </c>
      <c r="BJ10" s="86" t="str">
        <f t="shared" si="16"/>
        <v/>
      </c>
      <c r="BK10" s="86" t="str">
        <f t="shared" si="16"/>
        <v/>
      </c>
      <c r="BL10" s="86" t="str">
        <f t="shared" si="16"/>
        <v/>
      </c>
      <c r="BM10" s="86" t="str">
        <f t="shared" si="16"/>
        <v/>
      </c>
      <c r="BN10" s="86" t="str">
        <f t="shared" si="16"/>
        <v/>
      </c>
      <c r="BO10" s="86" t="str">
        <f t="shared" si="16"/>
        <v/>
      </c>
      <c r="BP10" s="86" t="str">
        <f t="shared" si="16"/>
        <v/>
      </c>
      <c r="BQ10" s="86" t="str">
        <f t="shared" si="16"/>
        <v/>
      </c>
      <c r="BR10" s="86" t="str">
        <f t="shared" si="16"/>
        <v/>
      </c>
      <c r="BS10" s="86" t="str">
        <f t="shared" si="16"/>
        <v/>
      </c>
      <c r="BT10" s="86" t="str">
        <f t="shared" si="16"/>
        <v/>
      </c>
      <c r="BU10" s="86" t="str">
        <f t="shared" si="16"/>
        <v/>
      </c>
      <c r="BV10" s="86" t="str">
        <f t="shared" si="16"/>
        <v/>
      </c>
      <c r="BW10" s="86" t="str">
        <f t="shared" si="16"/>
        <v/>
      </c>
      <c r="BX10" s="86" t="str">
        <f t="shared" si="16"/>
        <v/>
      </c>
      <c r="BY10" s="86" t="str">
        <f t="shared" si="16"/>
        <v/>
      </c>
      <c r="BZ10" s="86" t="str">
        <f t="shared" si="16"/>
        <v/>
      </c>
      <c r="CA10" s="86" t="str">
        <f t="shared" si="16"/>
        <v/>
      </c>
      <c r="CB10" s="86" t="str">
        <f t="shared" si="16"/>
        <v/>
      </c>
      <c r="CC10" s="86" t="str">
        <f t="shared" si="16"/>
        <v/>
      </c>
      <c r="CD10" s="86" t="str">
        <f t="shared" si="16"/>
        <v/>
      </c>
      <c r="CE10" s="86" t="str">
        <f t="shared" si="16"/>
        <v/>
      </c>
      <c r="CF10" s="86" t="str">
        <f t="shared" si="16"/>
        <v/>
      </c>
      <c r="CG10" s="86" t="str">
        <f t="shared" si="16"/>
        <v/>
      </c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</row>
    <row r="11" ht="20.25" customHeight="1">
      <c r="A11" s="123" t="s">
        <v>47</v>
      </c>
      <c r="B11" s="72" t="s">
        <v>57</v>
      </c>
      <c r="C11" s="106" t="s">
        <v>58</v>
      </c>
      <c r="D11" s="106" t="s">
        <v>50</v>
      </c>
      <c r="E11" s="107">
        <v>45006.0</v>
      </c>
      <c r="F11" s="108">
        <v>3.5</v>
      </c>
      <c r="G11" s="108">
        <v>3.0</v>
      </c>
      <c r="H11" s="108">
        <v>2.5</v>
      </c>
      <c r="I11" s="108">
        <v>3.5</v>
      </c>
      <c r="J11" s="108">
        <v>5.5</v>
      </c>
      <c r="K11" s="108"/>
      <c r="L11" s="108"/>
      <c r="M11" s="109"/>
      <c r="N11" s="109"/>
      <c r="O11" s="108">
        <v>2.5</v>
      </c>
      <c r="P11" s="109">
        <v>3.5</v>
      </c>
      <c r="Q11" s="109">
        <v>5.5</v>
      </c>
      <c r="R11" s="109"/>
      <c r="S11" s="109"/>
      <c r="T11" s="109">
        <v>3.5</v>
      </c>
      <c r="U11" s="109">
        <v>3.0</v>
      </c>
      <c r="V11" s="108">
        <v>2.5</v>
      </c>
      <c r="W11" s="109">
        <v>3.5</v>
      </c>
      <c r="X11" s="109">
        <v>5.5</v>
      </c>
      <c r="Y11" s="109"/>
      <c r="Z11" s="109"/>
      <c r="AA11" s="109">
        <v>3.5</v>
      </c>
      <c r="AB11" s="109">
        <v>3.0</v>
      </c>
      <c r="AC11" s="108">
        <v>2.5</v>
      </c>
      <c r="AD11" s="109">
        <v>3.5</v>
      </c>
      <c r="AE11" s="109">
        <v>5.5</v>
      </c>
      <c r="AF11" s="109"/>
      <c r="AG11" s="109"/>
      <c r="AH11" s="109">
        <v>3.5</v>
      </c>
      <c r="AI11" s="109">
        <v>3.0</v>
      </c>
      <c r="AJ11" s="108">
        <v>2.5</v>
      </c>
      <c r="AK11" s="124">
        <f t="shared" si="15"/>
        <v>74.5</v>
      </c>
      <c r="AL11" s="125" t="s">
        <v>51</v>
      </c>
      <c r="AM11" s="78"/>
      <c r="AN11" s="78"/>
      <c r="AO11" s="78"/>
      <c r="AP11" s="78"/>
      <c r="AQ11" s="78"/>
      <c r="AR11" s="78"/>
      <c r="AS11" s="78"/>
      <c r="AT11" s="78"/>
      <c r="AU11" s="79"/>
      <c r="AV11" s="112"/>
      <c r="AW11" s="112"/>
      <c r="AX11" s="113"/>
      <c r="AY11" s="122"/>
      <c r="AZ11" s="84">
        <v>74.5</v>
      </c>
      <c r="BA11" s="85" t="s">
        <v>59</v>
      </c>
      <c r="BB11" s="18"/>
      <c r="BC11" s="86" t="str">
        <f t="shared" ref="BC11:CG11" si="17">IFERROR(IF(FIND("AL",F11)=1,1,IF(FIND("AL",F11)&gt;1,VALUE(MID(F11,1,FIND("AL",F11)-1)))),"")</f>
        <v/>
      </c>
      <c r="BD11" s="86" t="str">
        <f t="shared" si="17"/>
        <v/>
      </c>
      <c r="BE11" s="86" t="str">
        <f t="shared" si="17"/>
        <v/>
      </c>
      <c r="BF11" s="86" t="str">
        <f t="shared" si="17"/>
        <v/>
      </c>
      <c r="BG11" s="86" t="str">
        <f t="shared" si="17"/>
        <v/>
      </c>
      <c r="BH11" s="86" t="str">
        <f t="shared" si="17"/>
        <v/>
      </c>
      <c r="BI11" s="86" t="str">
        <f t="shared" si="17"/>
        <v/>
      </c>
      <c r="BJ11" s="86" t="str">
        <f t="shared" si="17"/>
        <v/>
      </c>
      <c r="BK11" s="86" t="str">
        <f t="shared" si="17"/>
        <v/>
      </c>
      <c r="BL11" s="86" t="str">
        <f t="shared" si="17"/>
        <v/>
      </c>
      <c r="BM11" s="86" t="str">
        <f t="shared" si="17"/>
        <v/>
      </c>
      <c r="BN11" s="86" t="str">
        <f t="shared" si="17"/>
        <v/>
      </c>
      <c r="BO11" s="86" t="str">
        <f t="shared" si="17"/>
        <v/>
      </c>
      <c r="BP11" s="86" t="str">
        <f t="shared" si="17"/>
        <v/>
      </c>
      <c r="BQ11" s="86" t="str">
        <f t="shared" si="17"/>
        <v/>
      </c>
      <c r="BR11" s="86" t="str">
        <f t="shared" si="17"/>
        <v/>
      </c>
      <c r="BS11" s="86" t="str">
        <f t="shared" si="17"/>
        <v/>
      </c>
      <c r="BT11" s="86" t="str">
        <f t="shared" si="17"/>
        <v/>
      </c>
      <c r="BU11" s="86" t="str">
        <f t="shared" si="17"/>
        <v/>
      </c>
      <c r="BV11" s="86" t="str">
        <f t="shared" si="17"/>
        <v/>
      </c>
      <c r="BW11" s="86" t="str">
        <f t="shared" si="17"/>
        <v/>
      </c>
      <c r="BX11" s="86" t="str">
        <f t="shared" si="17"/>
        <v/>
      </c>
      <c r="BY11" s="86" t="str">
        <f t="shared" si="17"/>
        <v/>
      </c>
      <c r="BZ11" s="86" t="str">
        <f t="shared" si="17"/>
        <v/>
      </c>
      <c r="CA11" s="86" t="str">
        <f t="shared" si="17"/>
        <v/>
      </c>
      <c r="CB11" s="86" t="str">
        <f t="shared" si="17"/>
        <v/>
      </c>
      <c r="CC11" s="86" t="str">
        <f t="shared" si="17"/>
        <v/>
      </c>
      <c r="CD11" s="86" t="str">
        <f t="shared" si="17"/>
        <v/>
      </c>
      <c r="CE11" s="86" t="str">
        <f t="shared" si="17"/>
        <v/>
      </c>
      <c r="CF11" s="86" t="str">
        <f t="shared" si="17"/>
        <v/>
      </c>
      <c r="CG11" s="86" t="str">
        <f t="shared" si="17"/>
        <v/>
      </c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ht="21.0" customHeight="1">
      <c r="A12" s="123" t="s">
        <v>41</v>
      </c>
      <c r="B12" s="72" t="s">
        <v>60</v>
      </c>
      <c r="C12" s="106" t="s">
        <v>61</v>
      </c>
      <c r="D12" s="106" t="s">
        <v>62</v>
      </c>
      <c r="E12" s="107">
        <v>45006.0</v>
      </c>
      <c r="F12" s="126">
        <v>3.0</v>
      </c>
      <c r="G12" s="127">
        <v>2.5</v>
      </c>
      <c r="H12" s="127">
        <v>3.0</v>
      </c>
      <c r="I12" s="127">
        <v>2.5</v>
      </c>
      <c r="J12" s="127"/>
      <c r="K12" s="127"/>
      <c r="L12" s="128"/>
      <c r="M12" s="126">
        <v>3.0</v>
      </c>
      <c r="N12" s="127">
        <v>2.5</v>
      </c>
      <c r="O12" s="127">
        <v>3.0</v>
      </c>
      <c r="P12" s="127">
        <v>2.5</v>
      </c>
      <c r="Q12" s="127"/>
      <c r="R12" s="127"/>
      <c r="S12" s="128"/>
      <c r="T12" s="126"/>
      <c r="U12" s="127"/>
      <c r="V12" s="127"/>
      <c r="W12" s="127"/>
      <c r="X12" s="127"/>
      <c r="Y12" s="127"/>
      <c r="Z12" s="128"/>
      <c r="AA12" s="126"/>
      <c r="AB12" s="127"/>
      <c r="AC12" s="127"/>
      <c r="AD12" s="127"/>
      <c r="AE12" s="127"/>
      <c r="AF12" s="127"/>
      <c r="AG12" s="128"/>
      <c r="AH12" s="126"/>
      <c r="AI12" s="127"/>
      <c r="AJ12" s="127"/>
      <c r="AK12" s="129">
        <f t="shared" si="15"/>
        <v>22</v>
      </c>
      <c r="AL12" s="130" t="s">
        <v>51</v>
      </c>
      <c r="AM12" s="78"/>
      <c r="AN12" s="78"/>
      <c r="AO12" s="78"/>
      <c r="AP12" s="78"/>
      <c r="AQ12" s="78"/>
      <c r="AR12" s="78"/>
      <c r="AS12" s="78"/>
      <c r="AT12" s="78"/>
      <c r="AU12" s="79"/>
      <c r="AV12" s="112"/>
      <c r="AW12" s="112"/>
      <c r="AX12" s="113"/>
      <c r="AY12" s="122"/>
      <c r="AZ12" s="84"/>
      <c r="BA12" s="85" t="s">
        <v>63</v>
      </c>
      <c r="BB12" s="18"/>
      <c r="BC12" s="86" t="str">
        <f t="shared" ref="BC12:CG12" si="18">IFERROR(IF(FIND("AL",F12)=1,1,IF(FIND("AL",F12)&gt;1,VALUE(MID(F12,1,FIND("AL",F12)-1)))),"")</f>
        <v/>
      </c>
      <c r="BD12" s="86" t="str">
        <f t="shared" si="18"/>
        <v/>
      </c>
      <c r="BE12" s="86" t="str">
        <f t="shared" si="18"/>
        <v/>
      </c>
      <c r="BF12" s="86" t="str">
        <f t="shared" si="18"/>
        <v/>
      </c>
      <c r="BG12" s="86" t="str">
        <f t="shared" si="18"/>
        <v/>
      </c>
      <c r="BH12" s="86" t="str">
        <f t="shared" si="18"/>
        <v/>
      </c>
      <c r="BI12" s="86" t="str">
        <f t="shared" si="18"/>
        <v/>
      </c>
      <c r="BJ12" s="86" t="str">
        <f t="shared" si="18"/>
        <v/>
      </c>
      <c r="BK12" s="86" t="str">
        <f t="shared" si="18"/>
        <v/>
      </c>
      <c r="BL12" s="86" t="str">
        <f t="shared" si="18"/>
        <v/>
      </c>
      <c r="BM12" s="86" t="str">
        <f t="shared" si="18"/>
        <v/>
      </c>
      <c r="BN12" s="86" t="str">
        <f t="shared" si="18"/>
        <v/>
      </c>
      <c r="BO12" s="86" t="str">
        <f t="shared" si="18"/>
        <v/>
      </c>
      <c r="BP12" s="86" t="str">
        <f t="shared" si="18"/>
        <v/>
      </c>
      <c r="BQ12" s="86" t="str">
        <f t="shared" si="18"/>
        <v/>
      </c>
      <c r="BR12" s="86" t="str">
        <f t="shared" si="18"/>
        <v/>
      </c>
      <c r="BS12" s="86" t="str">
        <f t="shared" si="18"/>
        <v/>
      </c>
      <c r="BT12" s="86" t="str">
        <f t="shared" si="18"/>
        <v/>
      </c>
      <c r="BU12" s="86" t="str">
        <f t="shared" si="18"/>
        <v/>
      </c>
      <c r="BV12" s="86" t="str">
        <f t="shared" si="18"/>
        <v/>
      </c>
      <c r="BW12" s="86" t="str">
        <f t="shared" si="18"/>
        <v/>
      </c>
      <c r="BX12" s="86" t="str">
        <f t="shared" si="18"/>
        <v/>
      </c>
      <c r="BY12" s="86" t="str">
        <f t="shared" si="18"/>
        <v/>
      </c>
      <c r="BZ12" s="86" t="str">
        <f t="shared" si="18"/>
        <v/>
      </c>
      <c r="CA12" s="86" t="str">
        <f t="shared" si="18"/>
        <v/>
      </c>
      <c r="CB12" s="86" t="str">
        <f t="shared" si="18"/>
        <v/>
      </c>
      <c r="CC12" s="86" t="str">
        <f t="shared" si="18"/>
        <v/>
      </c>
      <c r="CD12" s="86" t="str">
        <f t="shared" si="18"/>
        <v/>
      </c>
      <c r="CE12" s="86" t="str">
        <f t="shared" si="18"/>
        <v/>
      </c>
      <c r="CF12" s="86" t="str">
        <f t="shared" si="18"/>
        <v/>
      </c>
      <c r="CG12" s="86" t="str">
        <f t="shared" si="18"/>
        <v/>
      </c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</row>
    <row r="13" ht="34.5" customHeight="1">
      <c r="A13" s="115" t="s">
        <v>41</v>
      </c>
      <c r="B13" s="72" t="s">
        <v>64</v>
      </c>
      <c r="C13" s="116" t="s">
        <v>65</v>
      </c>
      <c r="D13" s="116" t="s">
        <v>55</v>
      </c>
      <c r="E13" s="117">
        <v>42887.0</v>
      </c>
      <c r="F13" s="127"/>
      <c r="G13" s="127">
        <v>3.0</v>
      </c>
      <c r="H13" s="127"/>
      <c r="I13" s="127">
        <v>1.5</v>
      </c>
      <c r="J13" s="127">
        <v>6.5</v>
      </c>
      <c r="K13" s="127"/>
      <c r="L13" s="128"/>
      <c r="M13" s="127"/>
      <c r="N13" s="127"/>
      <c r="O13" s="127"/>
      <c r="P13" s="127">
        <v>1.5</v>
      </c>
      <c r="Q13" s="127">
        <v>6.5</v>
      </c>
      <c r="R13" s="127"/>
      <c r="S13" s="128"/>
      <c r="T13" s="127"/>
      <c r="U13" s="127"/>
      <c r="V13" s="127"/>
      <c r="W13" s="127">
        <v>1.5</v>
      </c>
      <c r="X13" s="127">
        <v>6.5</v>
      </c>
      <c r="Y13" s="127"/>
      <c r="Z13" s="128"/>
      <c r="AA13" s="127"/>
      <c r="AB13" s="127">
        <v>3.0</v>
      </c>
      <c r="AC13" s="127"/>
      <c r="AD13" s="127">
        <v>1.5</v>
      </c>
      <c r="AE13" s="127">
        <v>6.5</v>
      </c>
      <c r="AF13" s="127"/>
      <c r="AG13" s="128"/>
      <c r="AH13" s="127"/>
      <c r="AI13" s="127">
        <v>3.0</v>
      </c>
      <c r="AJ13" s="127"/>
      <c r="AK13" s="129">
        <f t="shared" si="15"/>
        <v>41</v>
      </c>
      <c r="AL13" s="130" t="s">
        <v>51</v>
      </c>
      <c r="AM13" s="78"/>
      <c r="AN13" s="78"/>
      <c r="AO13" s="78"/>
      <c r="AP13" s="78"/>
      <c r="AQ13" s="78"/>
      <c r="AR13" s="78"/>
      <c r="AS13" s="78"/>
      <c r="AT13" s="78"/>
      <c r="AU13" s="79"/>
      <c r="AV13" s="112"/>
      <c r="AW13" s="112"/>
      <c r="AX13" s="113"/>
      <c r="AY13" s="122"/>
      <c r="AZ13" s="84">
        <v>41.0</v>
      </c>
      <c r="BA13" s="85" t="s">
        <v>66</v>
      </c>
      <c r="BB13" s="18"/>
      <c r="BC13" s="86" t="str">
        <f t="shared" ref="BC13:CG13" si="19">IFERROR(IF(FIND("AL",F13)=1,1,IF(FIND("AL",F13)&gt;1,VALUE(MID(F13,1,FIND("AL",F13)-1)))),"")</f>
        <v/>
      </c>
      <c r="BD13" s="86" t="str">
        <f t="shared" si="19"/>
        <v/>
      </c>
      <c r="BE13" s="86" t="str">
        <f t="shared" si="19"/>
        <v/>
      </c>
      <c r="BF13" s="86" t="str">
        <f t="shared" si="19"/>
        <v/>
      </c>
      <c r="BG13" s="86" t="str">
        <f t="shared" si="19"/>
        <v/>
      </c>
      <c r="BH13" s="86" t="str">
        <f t="shared" si="19"/>
        <v/>
      </c>
      <c r="BI13" s="86" t="str">
        <f t="shared" si="19"/>
        <v/>
      </c>
      <c r="BJ13" s="86" t="str">
        <f t="shared" si="19"/>
        <v/>
      </c>
      <c r="BK13" s="86" t="str">
        <f t="shared" si="19"/>
        <v/>
      </c>
      <c r="BL13" s="86" t="str">
        <f t="shared" si="19"/>
        <v/>
      </c>
      <c r="BM13" s="86" t="str">
        <f t="shared" si="19"/>
        <v/>
      </c>
      <c r="BN13" s="86" t="str">
        <f t="shared" si="19"/>
        <v/>
      </c>
      <c r="BO13" s="86" t="str">
        <f t="shared" si="19"/>
        <v/>
      </c>
      <c r="BP13" s="86" t="str">
        <f t="shared" si="19"/>
        <v/>
      </c>
      <c r="BQ13" s="86" t="str">
        <f t="shared" si="19"/>
        <v/>
      </c>
      <c r="BR13" s="86" t="str">
        <f t="shared" si="19"/>
        <v/>
      </c>
      <c r="BS13" s="86" t="str">
        <f t="shared" si="19"/>
        <v/>
      </c>
      <c r="BT13" s="86" t="str">
        <f t="shared" si="19"/>
        <v/>
      </c>
      <c r="BU13" s="86" t="str">
        <f t="shared" si="19"/>
        <v/>
      </c>
      <c r="BV13" s="86" t="str">
        <f t="shared" si="19"/>
        <v/>
      </c>
      <c r="BW13" s="86" t="str">
        <f t="shared" si="19"/>
        <v/>
      </c>
      <c r="BX13" s="86" t="str">
        <f t="shared" si="19"/>
        <v/>
      </c>
      <c r="BY13" s="86" t="str">
        <f t="shared" si="19"/>
        <v/>
      </c>
      <c r="BZ13" s="86" t="str">
        <f t="shared" si="19"/>
        <v/>
      </c>
      <c r="CA13" s="86" t="str">
        <f t="shared" si="19"/>
        <v/>
      </c>
      <c r="CB13" s="86" t="str">
        <f t="shared" si="19"/>
        <v/>
      </c>
      <c r="CC13" s="86" t="str">
        <f t="shared" si="19"/>
        <v/>
      </c>
      <c r="CD13" s="86" t="str">
        <f t="shared" si="19"/>
        <v/>
      </c>
      <c r="CE13" s="86" t="str">
        <f t="shared" si="19"/>
        <v/>
      </c>
      <c r="CF13" s="86" t="str">
        <f t="shared" si="19"/>
        <v/>
      </c>
      <c r="CG13" s="86" t="str">
        <f t="shared" si="19"/>
        <v/>
      </c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</row>
    <row r="14" ht="33.0" customHeight="1">
      <c r="A14" s="115" t="s">
        <v>41</v>
      </c>
      <c r="B14" s="72" t="s">
        <v>67</v>
      </c>
      <c r="C14" s="116" t="s">
        <v>68</v>
      </c>
      <c r="D14" s="116" t="s">
        <v>55</v>
      </c>
      <c r="E14" s="117">
        <v>44684.0</v>
      </c>
      <c r="F14" s="127">
        <v>2.5</v>
      </c>
      <c r="G14" s="127">
        <v>3.0</v>
      </c>
      <c r="H14" s="127">
        <v>2.5</v>
      </c>
      <c r="I14" s="127">
        <v>3.0</v>
      </c>
      <c r="J14" s="127">
        <v>5.0</v>
      </c>
      <c r="K14" s="127"/>
      <c r="L14" s="128"/>
      <c r="M14" s="127">
        <v>2.5</v>
      </c>
      <c r="N14" s="127">
        <v>3.0</v>
      </c>
      <c r="O14" s="127">
        <v>2.5</v>
      </c>
      <c r="P14" s="127">
        <v>3.0</v>
      </c>
      <c r="Q14" s="127">
        <v>5.0</v>
      </c>
      <c r="R14" s="127"/>
      <c r="S14" s="128"/>
      <c r="T14" s="127">
        <v>2.5</v>
      </c>
      <c r="U14" s="127">
        <v>3.0</v>
      </c>
      <c r="V14" s="127">
        <v>2.5</v>
      </c>
      <c r="W14" s="127">
        <v>3.0</v>
      </c>
      <c r="X14" s="127">
        <v>5.0</v>
      </c>
      <c r="Y14" s="127"/>
      <c r="Z14" s="128"/>
      <c r="AA14" s="127"/>
      <c r="AB14" s="127">
        <v>3.0</v>
      </c>
      <c r="AC14" s="127">
        <v>2.5</v>
      </c>
      <c r="AD14" s="127"/>
      <c r="AE14" s="127"/>
      <c r="AF14" s="127"/>
      <c r="AG14" s="128"/>
      <c r="AH14" s="127">
        <v>2.5</v>
      </c>
      <c r="AI14" s="127">
        <v>3.0</v>
      </c>
      <c r="AJ14" s="127">
        <v>2.5</v>
      </c>
      <c r="AK14" s="129">
        <f t="shared" si="15"/>
        <v>61.5</v>
      </c>
      <c r="AL14" s="130" t="s">
        <v>51</v>
      </c>
      <c r="AM14" s="78"/>
      <c r="AN14" s="78"/>
      <c r="AO14" s="78"/>
      <c r="AP14" s="78"/>
      <c r="AQ14" s="78"/>
      <c r="AR14" s="78"/>
      <c r="AS14" s="78"/>
      <c r="AT14" s="78"/>
      <c r="AU14" s="79"/>
      <c r="AV14" s="112"/>
      <c r="AW14" s="112"/>
      <c r="AX14" s="82"/>
      <c r="AY14" s="122"/>
      <c r="AZ14" s="84">
        <v>61.5</v>
      </c>
      <c r="BA14" s="85" t="s">
        <v>69</v>
      </c>
      <c r="BB14" s="18"/>
      <c r="BC14" s="86" t="str">
        <f t="shared" ref="BC14:CG14" si="20">IFERROR(IF(FIND("AL",F14)=1,1,IF(FIND("AL",F14)&gt;1,VALUE(MID(F14,1,FIND("AL",F14)-1)))),"")</f>
        <v/>
      </c>
      <c r="BD14" s="86" t="str">
        <f t="shared" si="20"/>
        <v/>
      </c>
      <c r="BE14" s="86" t="str">
        <f t="shared" si="20"/>
        <v/>
      </c>
      <c r="BF14" s="86" t="str">
        <f t="shared" si="20"/>
        <v/>
      </c>
      <c r="BG14" s="86" t="str">
        <f t="shared" si="20"/>
        <v/>
      </c>
      <c r="BH14" s="86" t="str">
        <f t="shared" si="20"/>
        <v/>
      </c>
      <c r="BI14" s="86" t="str">
        <f t="shared" si="20"/>
        <v/>
      </c>
      <c r="BJ14" s="86" t="str">
        <f t="shared" si="20"/>
        <v/>
      </c>
      <c r="BK14" s="86" t="str">
        <f t="shared" si="20"/>
        <v/>
      </c>
      <c r="BL14" s="86" t="str">
        <f t="shared" si="20"/>
        <v/>
      </c>
      <c r="BM14" s="86" t="str">
        <f t="shared" si="20"/>
        <v/>
      </c>
      <c r="BN14" s="86" t="str">
        <f t="shared" si="20"/>
        <v/>
      </c>
      <c r="BO14" s="86" t="str">
        <f t="shared" si="20"/>
        <v/>
      </c>
      <c r="BP14" s="86" t="str">
        <f t="shared" si="20"/>
        <v/>
      </c>
      <c r="BQ14" s="86" t="str">
        <f t="shared" si="20"/>
        <v/>
      </c>
      <c r="BR14" s="86" t="str">
        <f t="shared" si="20"/>
        <v/>
      </c>
      <c r="BS14" s="86" t="str">
        <f t="shared" si="20"/>
        <v/>
      </c>
      <c r="BT14" s="86" t="str">
        <f t="shared" si="20"/>
        <v/>
      </c>
      <c r="BU14" s="86" t="str">
        <f t="shared" si="20"/>
        <v/>
      </c>
      <c r="BV14" s="86" t="str">
        <f t="shared" si="20"/>
        <v/>
      </c>
      <c r="BW14" s="86" t="str">
        <f t="shared" si="20"/>
        <v/>
      </c>
      <c r="BX14" s="86" t="str">
        <f t="shared" si="20"/>
        <v/>
      </c>
      <c r="BY14" s="86" t="str">
        <f t="shared" si="20"/>
        <v/>
      </c>
      <c r="BZ14" s="86" t="str">
        <f t="shared" si="20"/>
        <v/>
      </c>
      <c r="CA14" s="86" t="str">
        <f t="shared" si="20"/>
        <v/>
      </c>
      <c r="CB14" s="86" t="str">
        <f t="shared" si="20"/>
        <v/>
      </c>
      <c r="CC14" s="86" t="str">
        <f t="shared" si="20"/>
        <v/>
      </c>
      <c r="CD14" s="86" t="str">
        <f t="shared" si="20"/>
        <v/>
      </c>
      <c r="CE14" s="86" t="str">
        <f t="shared" si="20"/>
        <v/>
      </c>
      <c r="CF14" s="86" t="str">
        <f t="shared" si="20"/>
        <v/>
      </c>
      <c r="CG14" s="86" t="str">
        <f t="shared" si="20"/>
        <v/>
      </c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</row>
    <row r="15" ht="21.0" customHeight="1">
      <c r="A15" s="115" t="s">
        <v>41</v>
      </c>
      <c r="B15" s="72" t="s">
        <v>70</v>
      </c>
      <c r="C15" s="116" t="s">
        <v>71</v>
      </c>
      <c r="D15" s="116" t="s">
        <v>62</v>
      </c>
      <c r="E15" s="117">
        <v>44812.0</v>
      </c>
      <c r="F15" s="127"/>
      <c r="G15" s="127"/>
      <c r="H15" s="127"/>
      <c r="I15" s="127"/>
      <c r="J15" s="128"/>
      <c r="K15" s="127"/>
      <c r="L15" s="127"/>
      <c r="M15" s="127"/>
      <c r="N15" s="127"/>
      <c r="O15" s="127"/>
      <c r="P15" s="127"/>
      <c r="Q15" s="128"/>
      <c r="R15" s="127"/>
      <c r="S15" s="127"/>
      <c r="T15" s="127"/>
      <c r="U15" s="127"/>
      <c r="V15" s="127"/>
      <c r="W15" s="127"/>
      <c r="X15" s="128"/>
      <c r="Y15" s="127"/>
      <c r="Z15" s="127"/>
      <c r="AA15" s="127"/>
      <c r="AB15" s="127"/>
      <c r="AC15" s="127"/>
      <c r="AD15" s="127"/>
      <c r="AE15" s="128"/>
      <c r="AF15" s="127"/>
      <c r="AG15" s="127"/>
      <c r="AH15" s="127"/>
      <c r="AI15" s="127"/>
      <c r="AJ15" s="127">
        <v>2.0</v>
      </c>
      <c r="AK15" s="129">
        <f t="shared" si="15"/>
        <v>2</v>
      </c>
      <c r="AL15" s="130" t="s">
        <v>51</v>
      </c>
      <c r="AM15" s="78"/>
      <c r="AN15" s="78"/>
      <c r="AO15" s="78"/>
      <c r="AP15" s="78"/>
      <c r="AQ15" s="78"/>
      <c r="AR15" s="78"/>
      <c r="AS15" s="78"/>
      <c r="AT15" s="78"/>
      <c r="AU15" s="79"/>
      <c r="AV15" s="112"/>
      <c r="AW15" s="112"/>
      <c r="AX15" s="113"/>
      <c r="AY15" s="122"/>
      <c r="AZ15" s="84">
        <v>2.0</v>
      </c>
      <c r="BA15" s="85" t="s">
        <v>72</v>
      </c>
      <c r="BB15" s="18"/>
      <c r="BC15" s="86" t="str">
        <f t="shared" ref="BC15:CG15" si="21">IFERROR(IF(FIND("AL",F15)=1,1,IF(FIND("AL",F15)&gt;1,VALUE(MID(F15,1,FIND("AL",F15)-1)))),"")</f>
        <v/>
      </c>
      <c r="BD15" s="86" t="str">
        <f t="shared" si="21"/>
        <v/>
      </c>
      <c r="BE15" s="86" t="str">
        <f t="shared" si="21"/>
        <v/>
      </c>
      <c r="BF15" s="86" t="str">
        <f t="shared" si="21"/>
        <v/>
      </c>
      <c r="BG15" s="86" t="str">
        <f t="shared" si="21"/>
        <v/>
      </c>
      <c r="BH15" s="86" t="str">
        <f t="shared" si="21"/>
        <v/>
      </c>
      <c r="BI15" s="86" t="str">
        <f t="shared" si="21"/>
        <v/>
      </c>
      <c r="BJ15" s="86" t="str">
        <f t="shared" si="21"/>
        <v/>
      </c>
      <c r="BK15" s="86" t="str">
        <f t="shared" si="21"/>
        <v/>
      </c>
      <c r="BL15" s="86" t="str">
        <f t="shared" si="21"/>
        <v/>
      </c>
      <c r="BM15" s="86" t="str">
        <f t="shared" si="21"/>
        <v/>
      </c>
      <c r="BN15" s="86" t="str">
        <f t="shared" si="21"/>
        <v/>
      </c>
      <c r="BO15" s="86" t="str">
        <f t="shared" si="21"/>
        <v/>
      </c>
      <c r="BP15" s="86" t="str">
        <f t="shared" si="21"/>
        <v/>
      </c>
      <c r="BQ15" s="86" t="str">
        <f t="shared" si="21"/>
        <v/>
      </c>
      <c r="BR15" s="86" t="str">
        <f t="shared" si="21"/>
        <v/>
      </c>
      <c r="BS15" s="86" t="str">
        <f t="shared" si="21"/>
        <v/>
      </c>
      <c r="BT15" s="86" t="str">
        <f t="shared" si="21"/>
        <v/>
      </c>
      <c r="BU15" s="86" t="str">
        <f t="shared" si="21"/>
        <v/>
      </c>
      <c r="BV15" s="86" t="str">
        <f t="shared" si="21"/>
        <v/>
      </c>
      <c r="BW15" s="86" t="str">
        <f t="shared" si="21"/>
        <v/>
      </c>
      <c r="BX15" s="86" t="str">
        <f t="shared" si="21"/>
        <v/>
      </c>
      <c r="BY15" s="86" t="str">
        <f t="shared" si="21"/>
        <v/>
      </c>
      <c r="BZ15" s="86" t="str">
        <f t="shared" si="21"/>
        <v/>
      </c>
      <c r="CA15" s="86" t="str">
        <f t="shared" si="21"/>
        <v/>
      </c>
      <c r="CB15" s="86" t="str">
        <f t="shared" si="21"/>
        <v/>
      </c>
      <c r="CC15" s="86" t="str">
        <f t="shared" si="21"/>
        <v/>
      </c>
      <c r="CD15" s="86" t="str">
        <f t="shared" si="21"/>
        <v/>
      </c>
      <c r="CE15" s="86" t="str">
        <f t="shared" si="21"/>
        <v/>
      </c>
      <c r="CF15" s="86" t="str">
        <f t="shared" si="21"/>
        <v/>
      </c>
      <c r="CG15" s="86" t="str">
        <f t="shared" si="21"/>
        <v/>
      </c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ht="33.0" customHeight="1">
      <c r="A16" s="115" t="s">
        <v>41</v>
      </c>
      <c r="B16" s="72" t="s">
        <v>73</v>
      </c>
      <c r="C16" s="116" t="s">
        <v>74</v>
      </c>
      <c r="D16" s="116" t="s">
        <v>55</v>
      </c>
      <c r="E16" s="117"/>
      <c r="F16" s="126"/>
      <c r="G16" s="127">
        <v>3.0</v>
      </c>
      <c r="H16" s="127">
        <v>2.0</v>
      </c>
      <c r="I16" s="127">
        <v>3.0</v>
      </c>
      <c r="J16" s="127">
        <v>5.5</v>
      </c>
      <c r="K16" s="127">
        <v>4.5</v>
      </c>
      <c r="L16" s="128"/>
      <c r="M16" s="126"/>
      <c r="N16" s="127">
        <v>3.0</v>
      </c>
      <c r="O16" s="127">
        <v>2.0</v>
      </c>
      <c r="P16" s="127">
        <v>3.0</v>
      </c>
      <c r="Q16" s="127">
        <v>5.5</v>
      </c>
      <c r="R16" s="127">
        <v>4.5</v>
      </c>
      <c r="S16" s="128"/>
      <c r="T16" s="126"/>
      <c r="U16" s="127">
        <v>3.0</v>
      </c>
      <c r="V16" s="127">
        <v>2.0</v>
      </c>
      <c r="W16" s="127">
        <v>3.0</v>
      </c>
      <c r="X16" s="127">
        <v>5.5</v>
      </c>
      <c r="Y16" s="127">
        <v>4.5</v>
      </c>
      <c r="Z16" s="128"/>
      <c r="AA16" s="126"/>
      <c r="AB16" s="127"/>
      <c r="AC16" s="127">
        <v>2.0</v>
      </c>
      <c r="AD16" s="127">
        <v>3.0</v>
      </c>
      <c r="AE16" s="127">
        <v>5.5</v>
      </c>
      <c r="AF16" s="127">
        <v>4.5</v>
      </c>
      <c r="AG16" s="128"/>
      <c r="AH16" s="126"/>
      <c r="AI16" s="127">
        <v>3.0</v>
      </c>
      <c r="AJ16" s="127"/>
      <c r="AK16" s="129">
        <f t="shared" si="15"/>
        <v>72</v>
      </c>
      <c r="AL16" s="130" t="s">
        <v>51</v>
      </c>
      <c r="AM16" s="78"/>
      <c r="AN16" s="78"/>
      <c r="AO16" s="78"/>
      <c r="AP16" s="78"/>
      <c r="AQ16" s="78"/>
      <c r="AR16" s="78"/>
      <c r="AS16" s="78"/>
      <c r="AT16" s="78"/>
      <c r="AU16" s="79"/>
      <c r="AV16" s="112"/>
      <c r="AW16" s="112"/>
      <c r="AX16" s="113"/>
      <c r="AY16" s="122"/>
      <c r="AZ16" s="84">
        <v>72.0</v>
      </c>
      <c r="BA16" s="85" t="s">
        <v>75</v>
      </c>
      <c r="BB16" s="18"/>
      <c r="BC16" s="86" t="str">
        <f t="shared" ref="BC16:CG16" si="22">IFERROR(IF(FIND("AL",F16)=1,1,IF(FIND("AL",F16)&gt;1,VALUE(MID(F16,1,FIND("AL",F16)-1)))),"")</f>
        <v/>
      </c>
      <c r="BD16" s="86" t="str">
        <f t="shared" si="22"/>
        <v/>
      </c>
      <c r="BE16" s="86" t="str">
        <f t="shared" si="22"/>
        <v/>
      </c>
      <c r="BF16" s="86" t="str">
        <f t="shared" si="22"/>
        <v/>
      </c>
      <c r="BG16" s="86" t="str">
        <f t="shared" si="22"/>
        <v/>
      </c>
      <c r="BH16" s="86" t="str">
        <f t="shared" si="22"/>
        <v/>
      </c>
      <c r="BI16" s="86" t="str">
        <f t="shared" si="22"/>
        <v/>
      </c>
      <c r="BJ16" s="86" t="str">
        <f t="shared" si="22"/>
        <v/>
      </c>
      <c r="BK16" s="86" t="str">
        <f t="shared" si="22"/>
        <v/>
      </c>
      <c r="BL16" s="86" t="str">
        <f t="shared" si="22"/>
        <v/>
      </c>
      <c r="BM16" s="86" t="str">
        <f t="shared" si="22"/>
        <v/>
      </c>
      <c r="BN16" s="86" t="str">
        <f t="shared" si="22"/>
        <v/>
      </c>
      <c r="BO16" s="86" t="str">
        <f t="shared" si="22"/>
        <v/>
      </c>
      <c r="BP16" s="86" t="str">
        <f t="shared" si="22"/>
        <v/>
      </c>
      <c r="BQ16" s="86" t="str">
        <f t="shared" si="22"/>
        <v/>
      </c>
      <c r="BR16" s="86" t="str">
        <f t="shared" si="22"/>
        <v/>
      </c>
      <c r="BS16" s="86" t="str">
        <f t="shared" si="22"/>
        <v/>
      </c>
      <c r="BT16" s="86" t="str">
        <f t="shared" si="22"/>
        <v/>
      </c>
      <c r="BU16" s="86" t="str">
        <f t="shared" si="22"/>
        <v/>
      </c>
      <c r="BV16" s="86" t="str">
        <f t="shared" si="22"/>
        <v/>
      </c>
      <c r="BW16" s="86" t="str">
        <f t="shared" si="22"/>
        <v/>
      </c>
      <c r="BX16" s="86" t="str">
        <f t="shared" si="22"/>
        <v/>
      </c>
      <c r="BY16" s="86" t="str">
        <f t="shared" si="22"/>
        <v/>
      </c>
      <c r="BZ16" s="86" t="str">
        <f t="shared" si="22"/>
        <v/>
      </c>
      <c r="CA16" s="86" t="str">
        <f t="shared" si="22"/>
        <v/>
      </c>
      <c r="CB16" s="86" t="str">
        <f t="shared" si="22"/>
        <v/>
      </c>
      <c r="CC16" s="86" t="str">
        <f t="shared" si="22"/>
        <v/>
      </c>
      <c r="CD16" s="86" t="str">
        <f t="shared" si="22"/>
        <v/>
      </c>
      <c r="CE16" s="86" t="str">
        <f t="shared" si="22"/>
        <v/>
      </c>
      <c r="CF16" s="86" t="str">
        <f t="shared" si="22"/>
        <v/>
      </c>
      <c r="CG16" s="86" t="str">
        <f t="shared" si="22"/>
        <v/>
      </c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</row>
    <row r="17" ht="24.0" customHeight="1">
      <c r="A17" s="115" t="s">
        <v>76</v>
      </c>
      <c r="B17" s="72" t="s">
        <v>77</v>
      </c>
      <c r="C17" s="116" t="s">
        <v>78</v>
      </c>
      <c r="D17" s="116" t="s">
        <v>55</v>
      </c>
      <c r="E17" s="117">
        <v>43838.0</v>
      </c>
      <c r="F17" s="108">
        <v>2.5</v>
      </c>
      <c r="G17" s="108">
        <v>2.5</v>
      </c>
      <c r="H17" s="108">
        <v>3.5</v>
      </c>
      <c r="I17" s="108">
        <v>3.5</v>
      </c>
      <c r="J17" s="108"/>
      <c r="K17" s="108">
        <v>5.0</v>
      </c>
      <c r="L17" s="108"/>
      <c r="M17" s="109">
        <v>3.5</v>
      </c>
      <c r="N17" s="109"/>
      <c r="O17" s="108"/>
      <c r="P17" s="109"/>
      <c r="Q17" s="109"/>
      <c r="R17" s="109">
        <v>5.0</v>
      </c>
      <c r="S17" s="109"/>
      <c r="T17" s="109">
        <v>2.5</v>
      </c>
      <c r="U17" s="109">
        <v>2.5</v>
      </c>
      <c r="V17" s="108">
        <v>3.5</v>
      </c>
      <c r="W17" s="109">
        <v>3.5</v>
      </c>
      <c r="X17" s="109"/>
      <c r="Y17" s="109">
        <v>5.0</v>
      </c>
      <c r="Z17" s="109"/>
      <c r="AA17" s="109">
        <v>2.5</v>
      </c>
      <c r="AB17" s="109">
        <v>2.5</v>
      </c>
      <c r="AC17" s="108">
        <v>3.5</v>
      </c>
      <c r="AD17" s="109">
        <v>3.5</v>
      </c>
      <c r="AE17" s="109"/>
      <c r="AF17" s="109">
        <v>5.0</v>
      </c>
      <c r="AG17" s="109"/>
      <c r="AH17" s="109">
        <v>2.5</v>
      </c>
      <c r="AI17" s="109">
        <v>2.5</v>
      </c>
      <c r="AJ17" s="108">
        <v>3.5</v>
      </c>
      <c r="AK17" s="129">
        <f t="shared" si="15"/>
        <v>68</v>
      </c>
      <c r="AL17" s="130" t="s">
        <v>51</v>
      </c>
      <c r="AM17" s="78"/>
      <c r="AN17" s="78"/>
      <c r="AO17" s="78"/>
      <c r="AP17" s="78"/>
      <c r="AQ17" s="78"/>
      <c r="AR17" s="78"/>
      <c r="AS17" s="78"/>
      <c r="AT17" s="78"/>
      <c r="AU17" s="79"/>
      <c r="AV17" s="112"/>
      <c r="AW17" s="112"/>
      <c r="AX17" s="82"/>
      <c r="AY17" s="122"/>
      <c r="AZ17" s="84">
        <v>68.0</v>
      </c>
      <c r="BA17" s="85" t="s">
        <v>79</v>
      </c>
      <c r="BB17" s="18"/>
      <c r="BC17" s="86" t="str">
        <f t="shared" ref="BC17:CG17" si="23">IFERROR(IF(FIND("AL",F17)=1,1,IF(FIND("AL",F17)&gt;1,VALUE(MID(F17,1,FIND("AL",F17)-1)))),"")</f>
        <v/>
      </c>
      <c r="BD17" s="86" t="str">
        <f t="shared" si="23"/>
        <v/>
      </c>
      <c r="BE17" s="86" t="str">
        <f t="shared" si="23"/>
        <v/>
      </c>
      <c r="BF17" s="86" t="str">
        <f t="shared" si="23"/>
        <v/>
      </c>
      <c r="BG17" s="86" t="str">
        <f t="shared" si="23"/>
        <v/>
      </c>
      <c r="BH17" s="86" t="str">
        <f t="shared" si="23"/>
        <v/>
      </c>
      <c r="BI17" s="86" t="str">
        <f t="shared" si="23"/>
        <v/>
      </c>
      <c r="BJ17" s="86" t="str">
        <f t="shared" si="23"/>
        <v/>
      </c>
      <c r="BK17" s="86" t="str">
        <f t="shared" si="23"/>
        <v/>
      </c>
      <c r="BL17" s="86" t="str">
        <f t="shared" si="23"/>
        <v/>
      </c>
      <c r="BM17" s="86" t="str">
        <f t="shared" si="23"/>
        <v/>
      </c>
      <c r="BN17" s="86" t="str">
        <f t="shared" si="23"/>
        <v/>
      </c>
      <c r="BO17" s="86" t="str">
        <f t="shared" si="23"/>
        <v/>
      </c>
      <c r="BP17" s="86" t="str">
        <f t="shared" si="23"/>
        <v/>
      </c>
      <c r="BQ17" s="86" t="str">
        <f t="shared" si="23"/>
        <v/>
      </c>
      <c r="BR17" s="86" t="str">
        <f t="shared" si="23"/>
        <v/>
      </c>
      <c r="BS17" s="86" t="str">
        <f t="shared" si="23"/>
        <v/>
      </c>
      <c r="BT17" s="86" t="str">
        <f t="shared" si="23"/>
        <v/>
      </c>
      <c r="BU17" s="86" t="str">
        <f t="shared" si="23"/>
        <v/>
      </c>
      <c r="BV17" s="86" t="str">
        <f t="shared" si="23"/>
        <v/>
      </c>
      <c r="BW17" s="86" t="str">
        <f t="shared" si="23"/>
        <v/>
      </c>
      <c r="BX17" s="86" t="str">
        <f t="shared" si="23"/>
        <v/>
      </c>
      <c r="BY17" s="86" t="str">
        <f t="shared" si="23"/>
        <v/>
      </c>
      <c r="BZ17" s="86" t="str">
        <f t="shared" si="23"/>
        <v/>
      </c>
      <c r="CA17" s="86" t="str">
        <f t="shared" si="23"/>
        <v/>
      </c>
      <c r="CB17" s="86" t="str">
        <f t="shared" si="23"/>
        <v/>
      </c>
      <c r="CC17" s="86" t="str">
        <f t="shared" si="23"/>
        <v/>
      </c>
      <c r="CD17" s="86" t="str">
        <f t="shared" si="23"/>
        <v/>
      </c>
      <c r="CE17" s="86" t="str">
        <f t="shared" si="23"/>
        <v/>
      </c>
      <c r="CF17" s="86" t="str">
        <f t="shared" si="23"/>
        <v/>
      </c>
      <c r="CG17" s="86" t="str">
        <f t="shared" si="23"/>
        <v/>
      </c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</row>
    <row r="18" ht="28.5" customHeight="1">
      <c r="A18" s="115" t="s">
        <v>76</v>
      </c>
      <c r="B18" s="72" t="s">
        <v>80</v>
      </c>
      <c r="C18" s="116" t="s">
        <v>81</v>
      </c>
      <c r="D18" s="116" t="s">
        <v>55</v>
      </c>
      <c r="E18" s="117"/>
      <c r="F18" s="108"/>
      <c r="G18" s="108">
        <v>3.5</v>
      </c>
      <c r="H18" s="108">
        <v>2.5</v>
      </c>
      <c r="I18" s="108">
        <v>3.5</v>
      </c>
      <c r="J18" s="108">
        <v>3.5</v>
      </c>
      <c r="K18" s="108">
        <v>5.0</v>
      </c>
      <c r="L18" s="108"/>
      <c r="M18" s="109"/>
      <c r="N18" s="109">
        <v>3.5</v>
      </c>
      <c r="O18" s="108">
        <v>2.5</v>
      </c>
      <c r="P18" s="109">
        <v>3.5</v>
      </c>
      <c r="Q18" s="109">
        <v>3.5</v>
      </c>
      <c r="R18" s="109">
        <v>5.0</v>
      </c>
      <c r="S18" s="109"/>
      <c r="T18" s="109"/>
      <c r="U18" s="109">
        <v>3.5</v>
      </c>
      <c r="V18" s="108">
        <v>2.5</v>
      </c>
      <c r="W18" s="109">
        <v>3.5</v>
      </c>
      <c r="X18" s="109">
        <v>3.5</v>
      </c>
      <c r="Y18" s="109">
        <v>5.0</v>
      </c>
      <c r="Z18" s="109"/>
      <c r="AA18" s="109"/>
      <c r="AB18" s="109">
        <v>3.5</v>
      </c>
      <c r="AC18" s="108">
        <v>3.5</v>
      </c>
      <c r="AD18" s="109">
        <v>3.5</v>
      </c>
      <c r="AE18" s="109">
        <v>4.5</v>
      </c>
      <c r="AF18" s="109">
        <v>5.0</v>
      </c>
      <c r="AG18" s="109"/>
      <c r="AH18" s="109"/>
      <c r="AI18" s="109">
        <v>3.5</v>
      </c>
      <c r="AJ18" s="108"/>
      <c r="AK18" s="129">
        <f t="shared" si="15"/>
        <v>77.5</v>
      </c>
      <c r="AL18" s="130" t="s">
        <v>51</v>
      </c>
      <c r="AM18" s="78"/>
      <c r="AN18" s="78"/>
      <c r="AO18" s="78"/>
      <c r="AP18" s="78"/>
      <c r="AQ18" s="78"/>
      <c r="AR18" s="78"/>
      <c r="AS18" s="78"/>
      <c r="AT18" s="78"/>
      <c r="AU18" s="79"/>
      <c r="AV18" s="112"/>
      <c r="AW18" s="112"/>
      <c r="AX18" s="82"/>
      <c r="AY18" s="122"/>
      <c r="AZ18" s="84">
        <v>77.5</v>
      </c>
      <c r="BA18" s="85" t="s">
        <v>82</v>
      </c>
      <c r="BB18" s="18"/>
      <c r="BC18" s="86" t="str">
        <f t="shared" ref="BC18:CG18" si="24">IFERROR(IF(FIND("AL",F18)=1,1,IF(FIND("AL",F18)&gt;1,VALUE(MID(F18,1,FIND("AL",F18)-1)))),"")</f>
        <v/>
      </c>
      <c r="BD18" s="86" t="str">
        <f t="shared" si="24"/>
        <v/>
      </c>
      <c r="BE18" s="86" t="str">
        <f t="shared" si="24"/>
        <v/>
      </c>
      <c r="BF18" s="86" t="str">
        <f t="shared" si="24"/>
        <v/>
      </c>
      <c r="BG18" s="86" t="str">
        <f t="shared" si="24"/>
        <v/>
      </c>
      <c r="BH18" s="86" t="str">
        <f t="shared" si="24"/>
        <v/>
      </c>
      <c r="BI18" s="86" t="str">
        <f t="shared" si="24"/>
        <v/>
      </c>
      <c r="BJ18" s="86" t="str">
        <f t="shared" si="24"/>
        <v/>
      </c>
      <c r="BK18" s="86" t="str">
        <f t="shared" si="24"/>
        <v/>
      </c>
      <c r="BL18" s="86" t="str">
        <f t="shared" si="24"/>
        <v/>
      </c>
      <c r="BM18" s="86" t="str">
        <f t="shared" si="24"/>
        <v/>
      </c>
      <c r="BN18" s="86" t="str">
        <f t="shared" si="24"/>
        <v/>
      </c>
      <c r="BO18" s="86" t="str">
        <f t="shared" si="24"/>
        <v/>
      </c>
      <c r="BP18" s="86" t="str">
        <f t="shared" si="24"/>
        <v/>
      </c>
      <c r="BQ18" s="86" t="str">
        <f t="shared" si="24"/>
        <v/>
      </c>
      <c r="BR18" s="86" t="str">
        <f t="shared" si="24"/>
        <v/>
      </c>
      <c r="BS18" s="86" t="str">
        <f t="shared" si="24"/>
        <v/>
      </c>
      <c r="BT18" s="86" t="str">
        <f t="shared" si="24"/>
        <v/>
      </c>
      <c r="BU18" s="86" t="str">
        <f t="shared" si="24"/>
        <v/>
      </c>
      <c r="BV18" s="86" t="str">
        <f t="shared" si="24"/>
        <v/>
      </c>
      <c r="BW18" s="86" t="str">
        <f t="shared" si="24"/>
        <v/>
      </c>
      <c r="BX18" s="86" t="str">
        <f t="shared" si="24"/>
        <v/>
      </c>
      <c r="BY18" s="86" t="str">
        <f t="shared" si="24"/>
        <v/>
      </c>
      <c r="BZ18" s="86" t="str">
        <f t="shared" si="24"/>
        <v/>
      </c>
      <c r="CA18" s="86" t="str">
        <f t="shared" si="24"/>
        <v/>
      </c>
      <c r="CB18" s="86" t="str">
        <f t="shared" si="24"/>
        <v/>
      </c>
      <c r="CC18" s="86" t="str">
        <f t="shared" si="24"/>
        <v/>
      </c>
      <c r="CD18" s="86" t="str">
        <f t="shared" si="24"/>
        <v/>
      </c>
      <c r="CE18" s="86" t="str">
        <f t="shared" si="24"/>
        <v/>
      </c>
      <c r="CF18" s="86" t="str">
        <f t="shared" si="24"/>
        <v/>
      </c>
      <c r="CG18" s="86" t="str">
        <f t="shared" si="24"/>
        <v/>
      </c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</row>
    <row r="19" ht="21.0" customHeight="1">
      <c r="A19" s="115" t="s">
        <v>76</v>
      </c>
      <c r="B19" s="72" t="s">
        <v>83</v>
      </c>
      <c r="C19" s="116" t="s">
        <v>84</v>
      </c>
      <c r="D19" s="116" t="s">
        <v>62</v>
      </c>
      <c r="E19" s="117"/>
      <c r="F19" s="108"/>
      <c r="G19" s="108"/>
      <c r="H19" s="108"/>
      <c r="I19" s="108"/>
      <c r="J19" s="108"/>
      <c r="K19" s="108"/>
      <c r="L19" s="108"/>
      <c r="M19" s="109"/>
      <c r="N19" s="109">
        <v>1.5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29">
        <f t="shared" si="15"/>
        <v>1.5</v>
      </c>
      <c r="AL19" s="130" t="s">
        <v>51</v>
      </c>
      <c r="AM19" s="78"/>
      <c r="AN19" s="78"/>
      <c r="AO19" s="78"/>
      <c r="AP19" s="78"/>
      <c r="AQ19" s="78"/>
      <c r="AR19" s="78"/>
      <c r="AS19" s="78"/>
      <c r="AT19" s="78"/>
      <c r="AU19" s="79"/>
      <c r="AV19" s="112"/>
      <c r="AW19" s="112"/>
      <c r="AX19" s="82"/>
      <c r="AY19" s="122"/>
      <c r="AZ19" s="84"/>
      <c r="BA19" s="85"/>
      <c r="BB19" s="18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ht="21.0" customHeight="1">
      <c r="A20" s="115" t="s">
        <v>47</v>
      </c>
      <c r="B20" s="72" t="s">
        <v>85</v>
      </c>
      <c r="C20" s="116" t="s">
        <v>86</v>
      </c>
      <c r="D20" s="116" t="s">
        <v>62</v>
      </c>
      <c r="E20" s="117"/>
      <c r="F20" s="108"/>
      <c r="G20" s="108"/>
      <c r="H20" s="108"/>
      <c r="I20" s="108"/>
      <c r="J20" s="109"/>
      <c r="K20" s="109"/>
      <c r="L20" s="108"/>
      <c r="M20" s="109"/>
      <c r="N20" s="109"/>
      <c r="O20" s="109"/>
      <c r="P20" s="109"/>
      <c r="Q20" s="109"/>
      <c r="R20" s="109">
        <v>3.0</v>
      </c>
      <c r="S20" s="108"/>
      <c r="T20" s="109"/>
      <c r="U20" s="109"/>
      <c r="V20" s="109"/>
      <c r="W20" s="109"/>
      <c r="X20" s="109"/>
      <c r="Y20" s="109"/>
      <c r="Z20" s="108"/>
      <c r="AA20" s="109"/>
      <c r="AB20" s="109"/>
      <c r="AC20" s="109"/>
      <c r="AD20" s="109"/>
      <c r="AE20" s="109"/>
      <c r="AF20" s="109"/>
      <c r="AG20" s="108"/>
      <c r="AH20" s="109"/>
      <c r="AI20" s="109"/>
      <c r="AJ20" s="109"/>
      <c r="AK20" s="129">
        <f t="shared" si="15"/>
        <v>3</v>
      </c>
      <c r="AL20" s="130" t="s">
        <v>51</v>
      </c>
      <c r="AM20" s="78"/>
      <c r="AN20" s="78"/>
      <c r="AO20" s="78"/>
      <c r="AP20" s="78"/>
      <c r="AQ20" s="78"/>
      <c r="AR20" s="78"/>
      <c r="AS20" s="78"/>
      <c r="AT20" s="78"/>
      <c r="AU20" s="79"/>
      <c r="AV20" s="112"/>
      <c r="AW20" s="112"/>
      <c r="AX20" s="82"/>
      <c r="AY20" s="122"/>
      <c r="AZ20" s="84"/>
      <c r="BA20" s="85"/>
      <c r="BB20" s="18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</row>
    <row r="21" ht="21.0" customHeight="1">
      <c r="A21" s="115" t="s">
        <v>47</v>
      </c>
      <c r="B21" s="72" t="s">
        <v>87</v>
      </c>
      <c r="C21" s="116" t="s">
        <v>88</v>
      </c>
      <c r="D21" s="116" t="s">
        <v>62</v>
      </c>
      <c r="E21" s="117"/>
      <c r="F21" s="131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>
        <v>2.5</v>
      </c>
      <c r="AB21" s="109">
        <v>3.0</v>
      </c>
      <c r="AC21" s="109"/>
      <c r="AD21" s="109"/>
      <c r="AE21" s="109"/>
      <c r="AF21" s="109"/>
      <c r="AG21" s="109"/>
      <c r="AH21" s="109"/>
      <c r="AI21" s="109"/>
      <c r="AJ21" s="109"/>
      <c r="AK21" s="129">
        <v>5.5</v>
      </c>
      <c r="AL21" s="130" t="s">
        <v>51</v>
      </c>
      <c r="AM21" s="78"/>
      <c r="AN21" s="78"/>
      <c r="AO21" s="78"/>
      <c r="AP21" s="78"/>
      <c r="AQ21" s="78"/>
      <c r="AR21" s="78"/>
      <c r="AS21" s="78"/>
      <c r="AT21" s="78"/>
      <c r="AU21" s="79"/>
      <c r="AV21" s="112"/>
      <c r="AW21" s="112"/>
      <c r="AX21" s="82"/>
      <c r="AY21" s="122"/>
      <c r="AZ21" s="84"/>
      <c r="BA21" s="85"/>
      <c r="BB21" s="18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</row>
    <row r="22" ht="21.0" customHeight="1">
      <c r="A22" s="115" t="s">
        <v>41</v>
      </c>
      <c r="B22" s="72" t="s">
        <v>89</v>
      </c>
      <c r="C22" s="116" t="s">
        <v>90</v>
      </c>
      <c r="D22" s="116" t="s">
        <v>62</v>
      </c>
      <c r="E22" s="117"/>
      <c r="F22" s="108">
        <v>3.0</v>
      </c>
      <c r="G22" s="108"/>
      <c r="H22" s="108"/>
      <c r="I22" s="108"/>
      <c r="J22" s="108"/>
      <c r="K22" s="108"/>
      <c r="L22" s="108"/>
      <c r="M22" s="109">
        <v>3.5</v>
      </c>
      <c r="N22" s="109"/>
      <c r="O22" s="108"/>
      <c r="P22" s="109"/>
      <c r="Q22" s="109"/>
      <c r="R22" s="109"/>
      <c r="S22" s="109"/>
      <c r="T22" s="109">
        <v>3.5</v>
      </c>
      <c r="U22" s="109">
        <v>1.5</v>
      </c>
      <c r="V22" s="108"/>
      <c r="W22" s="109"/>
      <c r="X22" s="109"/>
      <c r="Y22" s="109"/>
      <c r="Z22" s="109"/>
      <c r="AA22" s="109">
        <v>3.5</v>
      </c>
      <c r="AB22" s="109">
        <v>1.5</v>
      </c>
      <c r="AC22" s="108"/>
      <c r="AD22" s="109"/>
      <c r="AE22" s="109"/>
      <c r="AF22" s="109"/>
      <c r="AG22" s="109"/>
      <c r="AH22" s="109">
        <v>3.5</v>
      </c>
      <c r="AI22" s="109">
        <v>1.5</v>
      </c>
      <c r="AJ22" s="108"/>
      <c r="AK22" s="118">
        <f>SUM(F22:AJ22)</f>
        <v>21.5</v>
      </c>
      <c r="AL22" s="130" t="s">
        <v>51</v>
      </c>
      <c r="AM22" s="78"/>
      <c r="AN22" s="78"/>
      <c r="AO22" s="78"/>
      <c r="AP22" s="78"/>
      <c r="AQ22" s="78"/>
      <c r="AR22" s="78"/>
      <c r="AS22" s="78"/>
      <c r="AT22" s="78"/>
      <c r="AU22" s="79"/>
      <c r="AV22" s="112"/>
      <c r="AW22" s="112"/>
      <c r="AX22" s="82"/>
      <c r="AY22" s="122"/>
      <c r="AZ22" s="84">
        <v>21.5</v>
      </c>
      <c r="BA22" s="85" t="s">
        <v>91</v>
      </c>
      <c r="BB22" s="18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</row>
    <row r="23" ht="21.0" customHeight="1">
      <c r="A23" s="115" t="s">
        <v>41</v>
      </c>
      <c r="B23" s="72" t="s">
        <v>92</v>
      </c>
      <c r="C23" s="116" t="s">
        <v>93</v>
      </c>
      <c r="D23" s="116" t="s">
        <v>62</v>
      </c>
      <c r="E23" s="117"/>
      <c r="F23" s="132"/>
      <c r="G23" s="108"/>
      <c r="H23" s="108"/>
      <c r="I23" s="108"/>
      <c r="J23" s="108"/>
      <c r="K23" s="108"/>
      <c r="L23" s="108"/>
      <c r="M23" s="109"/>
      <c r="N23" s="109">
        <v>3.0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33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29">
        <v>3.0</v>
      </c>
      <c r="AL23" s="130" t="s">
        <v>51</v>
      </c>
      <c r="AM23" s="78"/>
      <c r="AN23" s="78"/>
      <c r="AO23" s="78"/>
      <c r="AP23" s="78"/>
      <c r="AQ23" s="78"/>
      <c r="AR23" s="78"/>
      <c r="AS23" s="78"/>
      <c r="AT23" s="78"/>
      <c r="AU23" s="79"/>
      <c r="AV23" s="112"/>
      <c r="AW23" s="112"/>
      <c r="AX23" s="82"/>
      <c r="AY23" s="122"/>
      <c r="AZ23" s="84"/>
      <c r="BA23" s="85"/>
      <c r="BB23" s="18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ht="21.0" customHeight="1">
      <c r="A24" s="115" t="s">
        <v>41</v>
      </c>
      <c r="B24" s="72" t="s">
        <v>94</v>
      </c>
      <c r="C24" s="116" t="s">
        <v>95</v>
      </c>
      <c r="D24" s="116" t="s">
        <v>62</v>
      </c>
      <c r="E24" s="117"/>
      <c r="F24" s="134"/>
      <c r="G24" s="134"/>
      <c r="H24" s="134"/>
      <c r="I24" s="134"/>
      <c r="J24" s="134"/>
      <c r="K24" s="134"/>
      <c r="L24" s="128"/>
      <c r="M24" s="134"/>
      <c r="N24" s="134">
        <v>3.0</v>
      </c>
      <c r="O24" s="134"/>
      <c r="P24" s="134"/>
      <c r="Q24" s="134"/>
      <c r="R24" s="134"/>
      <c r="S24" s="128"/>
      <c r="T24" s="134"/>
      <c r="U24" s="135">
        <v>3.0</v>
      </c>
      <c r="V24" s="135">
        <v>2.0</v>
      </c>
      <c r="W24" s="134"/>
      <c r="X24" s="135"/>
      <c r="Y24" s="134"/>
      <c r="Z24" s="128"/>
      <c r="AA24" s="135">
        <v>3.0</v>
      </c>
      <c r="AB24" s="135">
        <v>2.5</v>
      </c>
      <c r="AC24" s="136">
        <v>3.0</v>
      </c>
      <c r="AD24" s="136">
        <v>2.5</v>
      </c>
      <c r="AE24" s="135"/>
      <c r="AF24" s="135"/>
      <c r="AG24" s="128"/>
      <c r="AH24" s="135">
        <v>3.0</v>
      </c>
      <c r="AI24" s="135">
        <v>2.5</v>
      </c>
      <c r="AJ24" s="135">
        <v>3.0</v>
      </c>
      <c r="AK24" s="129">
        <f>SUM(F24:AJ24)</f>
        <v>27.5</v>
      </c>
      <c r="AL24" s="130" t="s">
        <v>51</v>
      </c>
      <c r="AM24" s="78"/>
      <c r="AN24" s="78"/>
      <c r="AO24" s="78"/>
      <c r="AP24" s="78"/>
      <c r="AQ24" s="78"/>
      <c r="AR24" s="78"/>
      <c r="AS24" s="78"/>
      <c r="AT24" s="78"/>
      <c r="AU24" s="79"/>
      <c r="AV24" s="112"/>
      <c r="AW24" s="112"/>
      <c r="AX24" s="82"/>
      <c r="AY24" s="122"/>
      <c r="AZ24" s="84">
        <v>27.5</v>
      </c>
      <c r="BA24" s="85"/>
      <c r="BB24" s="18"/>
      <c r="BC24" s="86" t="str">
        <f t="shared" ref="BC24:CG24" si="25">IFERROR(IF(FIND("AL",F24)=1,1,IF(FIND("AL",F24)&gt;1,VALUE(MID(F24,1,FIND("AL",F24)-1)))),"")</f>
        <v/>
      </c>
      <c r="BD24" s="86" t="str">
        <f t="shared" si="25"/>
        <v/>
      </c>
      <c r="BE24" s="86" t="str">
        <f t="shared" si="25"/>
        <v/>
      </c>
      <c r="BF24" s="86" t="str">
        <f t="shared" si="25"/>
        <v/>
      </c>
      <c r="BG24" s="86" t="str">
        <f t="shared" si="25"/>
        <v/>
      </c>
      <c r="BH24" s="86" t="str">
        <f t="shared" si="25"/>
        <v/>
      </c>
      <c r="BI24" s="86" t="str">
        <f t="shared" si="25"/>
        <v/>
      </c>
      <c r="BJ24" s="86" t="str">
        <f t="shared" si="25"/>
        <v/>
      </c>
      <c r="BK24" s="86" t="str">
        <f t="shared" si="25"/>
        <v/>
      </c>
      <c r="BL24" s="86" t="str">
        <f t="shared" si="25"/>
        <v/>
      </c>
      <c r="BM24" s="86" t="str">
        <f t="shared" si="25"/>
        <v/>
      </c>
      <c r="BN24" s="86" t="str">
        <f t="shared" si="25"/>
        <v/>
      </c>
      <c r="BO24" s="86" t="str">
        <f t="shared" si="25"/>
        <v/>
      </c>
      <c r="BP24" s="86" t="str">
        <f t="shared" si="25"/>
        <v/>
      </c>
      <c r="BQ24" s="86" t="str">
        <f t="shared" si="25"/>
        <v/>
      </c>
      <c r="BR24" s="86" t="str">
        <f t="shared" si="25"/>
        <v/>
      </c>
      <c r="BS24" s="86" t="str">
        <f t="shared" si="25"/>
        <v/>
      </c>
      <c r="BT24" s="86" t="str">
        <f t="shared" si="25"/>
        <v/>
      </c>
      <c r="BU24" s="86" t="str">
        <f t="shared" si="25"/>
        <v/>
      </c>
      <c r="BV24" s="86" t="str">
        <f t="shared" si="25"/>
        <v/>
      </c>
      <c r="BW24" s="86" t="str">
        <f t="shared" si="25"/>
        <v/>
      </c>
      <c r="BX24" s="86" t="str">
        <f t="shared" si="25"/>
        <v/>
      </c>
      <c r="BY24" s="86" t="str">
        <f t="shared" si="25"/>
        <v/>
      </c>
      <c r="BZ24" s="86" t="str">
        <f t="shared" si="25"/>
        <v/>
      </c>
      <c r="CA24" s="86" t="str">
        <f t="shared" si="25"/>
        <v/>
      </c>
      <c r="CB24" s="86" t="str">
        <f t="shared" si="25"/>
        <v/>
      </c>
      <c r="CC24" s="86" t="str">
        <f t="shared" si="25"/>
        <v/>
      </c>
      <c r="CD24" s="86" t="str">
        <f t="shared" si="25"/>
        <v/>
      </c>
      <c r="CE24" s="86" t="str">
        <f t="shared" si="25"/>
        <v/>
      </c>
      <c r="CF24" s="86" t="str">
        <f t="shared" si="25"/>
        <v/>
      </c>
      <c r="CG24" s="86" t="str">
        <f t="shared" si="25"/>
        <v/>
      </c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</row>
    <row r="25" ht="21.0" customHeight="1">
      <c r="A25" s="115" t="s">
        <v>41</v>
      </c>
      <c r="B25" s="72" t="s">
        <v>96</v>
      </c>
      <c r="C25" s="116" t="s">
        <v>97</v>
      </c>
      <c r="D25" s="121" t="s">
        <v>62</v>
      </c>
      <c r="E25" s="117"/>
      <c r="F25" s="137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134">
        <v>1.5</v>
      </c>
      <c r="Y25" s="76"/>
      <c r="Z25" s="75"/>
      <c r="AA25" s="75"/>
      <c r="AB25" s="138"/>
      <c r="AC25" s="138"/>
      <c r="AD25" s="138"/>
      <c r="AE25" s="138"/>
      <c r="AF25" s="138"/>
      <c r="AG25" s="138"/>
      <c r="AH25" s="75"/>
      <c r="AI25" s="75"/>
      <c r="AJ25" s="75"/>
      <c r="AK25" s="129">
        <v>1.5</v>
      </c>
      <c r="AL25" s="130" t="s">
        <v>51</v>
      </c>
      <c r="AM25" s="78"/>
      <c r="AN25" s="78"/>
      <c r="AO25" s="78"/>
      <c r="AP25" s="78"/>
      <c r="AQ25" s="78"/>
      <c r="AR25" s="78"/>
      <c r="AS25" s="78"/>
      <c r="AT25" s="78"/>
      <c r="AU25" s="79"/>
      <c r="AV25" s="112"/>
      <c r="AW25" s="112"/>
      <c r="AX25" s="82"/>
      <c r="AY25" s="122"/>
      <c r="AZ25" s="84"/>
      <c r="BA25" s="85"/>
      <c r="BB25" s="18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</row>
    <row r="26" ht="21.0" customHeight="1">
      <c r="A26" s="115" t="s">
        <v>98</v>
      </c>
      <c r="B26" s="72" t="s">
        <v>99</v>
      </c>
      <c r="C26" s="116" t="s">
        <v>100</v>
      </c>
      <c r="D26" s="116" t="s">
        <v>101</v>
      </c>
      <c r="E26" s="117"/>
      <c r="F26" s="139"/>
      <c r="G26" s="139">
        <v>2.0</v>
      </c>
      <c r="H26" s="139"/>
      <c r="I26" s="139">
        <v>1.0</v>
      </c>
      <c r="J26" s="139">
        <v>1.0</v>
      </c>
      <c r="K26" s="139"/>
      <c r="L26" s="139"/>
      <c r="M26" s="139"/>
      <c r="N26" s="139">
        <v>2.0</v>
      </c>
      <c r="O26" s="139"/>
      <c r="P26" s="139"/>
      <c r="Q26" s="139">
        <v>1.0</v>
      </c>
      <c r="R26" s="139"/>
      <c r="S26" s="139"/>
      <c r="T26" s="139"/>
      <c r="U26" s="139">
        <v>2.0</v>
      </c>
      <c r="V26" s="139"/>
      <c r="W26" s="139">
        <v>1.0</v>
      </c>
      <c r="X26" s="139">
        <v>1.0</v>
      </c>
      <c r="Y26" s="139"/>
      <c r="Z26" s="139"/>
      <c r="AA26" s="139"/>
      <c r="AB26" s="139">
        <v>2.0</v>
      </c>
      <c r="AC26" s="139"/>
      <c r="AD26" s="139">
        <v>1.0</v>
      </c>
      <c r="AE26" s="139">
        <v>1.0</v>
      </c>
      <c r="AF26" s="139"/>
      <c r="AG26" s="128"/>
      <c r="AH26" s="139"/>
      <c r="AI26" s="139">
        <v>2.0</v>
      </c>
      <c r="AJ26" s="139"/>
      <c r="AK26" s="129">
        <f t="shared" ref="AK26:AK30" si="27">SUM(F26:AJ26)</f>
        <v>17</v>
      </c>
      <c r="AL26" s="130" t="s">
        <v>51</v>
      </c>
      <c r="AM26" s="78"/>
      <c r="AN26" s="78"/>
      <c r="AO26" s="78"/>
      <c r="AP26" s="78"/>
      <c r="AQ26" s="78"/>
      <c r="AR26" s="78"/>
      <c r="AS26" s="78"/>
      <c r="AT26" s="78"/>
      <c r="AU26" s="79"/>
      <c r="AV26" s="112"/>
      <c r="AW26" s="112"/>
      <c r="AX26" s="82"/>
      <c r="AY26" s="122"/>
      <c r="AZ26" s="84">
        <v>17.0</v>
      </c>
      <c r="BA26" s="85" t="s">
        <v>102</v>
      </c>
      <c r="BB26" s="18"/>
      <c r="BC26" s="86" t="str">
        <f t="shared" ref="BC26:CG26" si="26">IFERROR(IF(FIND("AL",F26)=1,1,IF(FIND("AL",F26)&gt;1,VALUE(MID(F26,1,FIND("AL",F26)-1)))),"")</f>
        <v/>
      </c>
      <c r="BD26" s="86" t="str">
        <f t="shared" si="26"/>
        <v/>
      </c>
      <c r="BE26" s="86" t="str">
        <f t="shared" si="26"/>
        <v/>
      </c>
      <c r="BF26" s="86" t="str">
        <f t="shared" si="26"/>
        <v/>
      </c>
      <c r="BG26" s="86" t="str">
        <f t="shared" si="26"/>
        <v/>
      </c>
      <c r="BH26" s="86" t="str">
        <f t="shared" si="26"/>
        <v/>
      </c>
      <c r="BI26" s="86" t="str">
        <f t="shared" si="26"/>
        <v/>
      </c>
      <c r="BJ26" s="86" t="str">
        <f t="shared" si="26"/>
        <v/>
      </c>
      <c r="BK26" s="86" t="str">
        <f t="shared" si="26"/>
        <v/>
      </c>
      <c r="BL26" s="86" t="str">
        <f t="shared" si="26"/>
        <v/>
      </c>
      <c r="BM26" s="86" t="str">
        <f t="shared" si="26"/>
        <v/>
      </c>
      <c r="BN26" s="86" t="str">
        <f t="shared" si="26"/>
        <v/>
      </c>
      <c r="BO26" s="86" t="str">
        <f t="shared" si="26"/>
        <v/>
      </c>
      <c r="BP26" s="86" t="str">
        <f t="shared" si="26"/>
        <v/>
      </c>
      <c r="BQ26" s="86" t="str">
        <f t="shared" si="26"/>
        <v/>
      </c>
      <c r="BR26" s="86" t="str">
        <f t="shared" si="26"/>
        <v/>
      </c>
      <c r="BS26" s="86" t="str">
        <f t="shared" si="26"/>
        <v/>
      </c>
      <c r="BT26" s="86" t="str">
        <f t="shared" si="26"/>
        <v/>
      </c>
      <c r="BU26" s="86" t="str">
        <f t="shared" si="26"/>
        <v/>
      </c>
      <c r="BV26" s="86" t="str">
        <f t="shared" si="26"/>
        <v/>
      </c>
      <c r="BW26" s="86" t="str">
        <f t="shared" si="26"/>
        <v/>
      </c>
      <c r="BX26" s="86" t="str">
        <f t="shared" si="26"/>
        <v/>
      </c>
      <c r="BY26" s="86" t="str">
        <f t="shared" si="26"/>
        <v/>
      </c>
      <c r="BZ26" s="86" t="str">
        <f t="shared" si="26"/>
        <v/>
      </c>
      <c r="CA26" s="86" t="str">
        <f t="shared" si="26"/>
        <v/>
      </c>
      <c r="CB26" s="86" t="str">
        <f t="shared" si="26"/>
        <v/>
      </c>
      <c r="CC26" s="86" t="str">
        <f t="shared" si="26"/>
        <v/>
      </c>
      <c r="CD26" s="86" t="str">
        <f t="shared" si="26"/>
        <v/>
      </c>
      <c r="CE26" s="86" t="str">
        <f t="shared" si="26"/>
        <v/>
      </c>
      <c r="CF26" s="86" t="str">
        <f t="shared" si="26"/>
        <v/>
      </c>
      <c r="CG26" s="86" t="str">
        <f t="shared" si="26"/>
        <v/>
      </c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ht="21.0" customHeight="1">
      <c r="A27" s="115" t="s">
        <v>98</v>
      </c>
      <c r="B27" s="72" t="s">
        <v>103</v>
      </c>
      <c r="C27" s="116" t="s">
        <v>104</v>
      </c>
      <c r="D27" s="116" t="s">
        <v>101</v>
      </c>
      <c r="E27" s="117"/>
      <c r="F27" s="127"/>
      <c r="G27" s="127"/>
      <c r="H27" s="127">
        <v>4.0</v>
      </c>
      <c r="I27" s="127"/>
      <c r="J27" s="127"/>
      <c r="K27" s="127"/>
      <c r="L27" s="128"/>
      <c r="M27" s="127">
        <v>4.0</v>
      </c>
      <c r="N27" s="127"/>
      <c r="O27" s="127">
        <v>3.0</v>
      </c>
      <c r="P27" s="127"/>
      <c r="Q27" s="127"/>
      <c r="R27" s="127"/>
      <c r="S27" s="128"/>
      <c r="T27" s="127">
        <v>4.0</v>
      </c>
      <c r="U27" s="127"/>
      <c r="V27" s="127">
        <v>4.0</v>
      </c>
      <c r="W27" s="127"/>
      <c r="X27" s="127"/>
      <c r="Y27" s="127"/>
      <c r="Z27" s="128"/>
      <c r="AA27" s="127">
        <v>4.0</v>
      </c>
      <c r="AB27" s="127"/>
      <c r="AC27" s="127">
        <v>4.0</v>
      </c>
      <c r="AD27" s="127">
        <v>3.0</v>
      </c>
      <c r="AE27" s="127">
        <v>5.0</v>
      </c>
      <c r="AF27" s="127"/>
      <c r="AG27" s="128"/>
      <c r="AH27" s="127">
        <v>3.5</v>
      </c>
      <c r="AI27" s="127"/>
      <c r="AJ27" s="127">
        <v>4.0</v>
      </c>
      <c r="AK27" s="129">
        <f t="shared" si="27"/>
        <v>42.5</v>
      </c>
      <c r="AL27" s="130" t="s">
        <v>51</v>
      </c>
      <c r="AM27" s="78"/>
      <c r="AN27" s="78"/>
      <c r="AO27" s="78"/>
      <c r="AP27" s="78"/>
      <c r="AQ27" s="78"/>
      <c r="AR27" s="78"/>
      <c r="AS27" s="78"/>
      <c r="AT27" s="78"/>
      <c r="AU27" s="79"/>
      <c r="AV27" s="112"/>
      <c r="AW27" s="112"/>
      <c r="AX27" s="82"/>
      <c r="AY27" s="122"/>
      <c r="AZ27" s="84">
        <v>42.5</v>
      </c>
      <c r="BA27" s="85" t="s">
        <v>105</v>
      </c>
      <c r="BB27" s="18"/>
      <c r="BC27" s="86" t="str">
        <f t="shared" ref="BC27:CG27" si="28">IFERROR(IF(FIND("AL",F27)=1,1,IF(FIND("AL",F27)&gt;1,VALUE(MID(F27,1,FIND("AL",F27)-1)))),"")</f>
        <v/>
      </c>
      <c r="BD27" s="86" t="str">
        <f t="shared" si="28"/>
        <v/>
      </c>
      <c r="BE27" s="86" t="str">
        <f t="shared" si="28"/>
        <v/>
      </c>
      <c r="BF27" s="86" t="str">
        <f t="shared" si="28"/>
        <v/>
      </c>
      <c r="BG27" s="86" t="str">
        <f t="shared" si="28"/>
        <v/>
      </c>
      <c r="BH27" s="86" t="str">
        <f t="shared" si="28"/>
        <v/>
      </c>
      <c r="BI27" s="86" t="str">
        <f t="shared" si="28"/>
        <v/>
      </c>
      <c r="BJ27" s="86" t="str">
        <f t="shared" si="28"/>
        <v/>
      </c>
      <c r="BK27" s="86" t="str">
        <f t="shared" si="28"/>
        <v/>
      </c>
      <c r="BL27" s="86" t="str">
        <f t="shared" si="28"/>
        <v/>
      </c>
      <c r="BM27" s="86" t="str">
        <f t="shared" si="28"/>
        <v/>
      </c>
      <c r="BN27" s="86" t="str">
        <f t="shared" si="28"/>
        <v/>
      </c>
      <c r="BO27" s="86" t="str">
        <f t="shared" si="28"/>
        <v/>
      </c>
      <c r="BP27" s="86" t="str">
        <f t="shared" si="28"/>
        <v/>
      </c>
      <c r="BQ27" s="86" t="str">
        <f t="shared" si="28"/>
        <v/>
      </c>
      <c r="BR27" s="86" t="str">
        <f t="shared" si="28"/>
        <v/>
      </c>
      <c r="BS27" s="86" t="str">
        <f t="shared" si="28"/>
        <v/>
      </c>
      <c r="BT27" s="86" t="str">
        <f t="shared" si="28"/>
        <v/>
      </c>
      <c r="BU27" s="86" t="str">
        <f t="shared" si="28"/>
        <v/>
      </c>
      <c r="BV27" s="86" t="str">
        <f t="shared" si="28"/>
        <v/>
      </c>
      <c r="BW27" s="86" t="str">
        <f t="shared" si="28"/>
        <v/>
      </c>
      <c r="BX27" s="86" t="str">
        <f t="shared" si="28"/>
        <v/>
      </c>
      <c r="BY27" s="86" t="str">
        <f t="shared" si="28"/>
        <v/>
      </c>
      <c r="BZ27" s="86" t="str">
        <f t="shared" si="28"/>
        <v/>
      </c>
      <c r="CA27" s="86" t="str">
        <f t="shared" si="28"/>
        <v/>
      </c>
      <c r="CB27" s="86" t="str">
        <f t="shared" si="28"/>
        <v/>
      </c>
      <c r="CC27" s="86" t="str">
        <f t="shared" si="28"/>
        <v/>
      </c>
      <c r="CD27" s="86" t="str">
        <f t="shared" si="28"/>
        <v/>
      </c>
      <c r="CE27" s="86" t="str">
        <f t="shared" si="28"/>
        <v/>
      </c>
      <c r="CF27" s="86" t="str">
        <f t="shared" si="28"/>
        <v/>
      </c>
      <c r="CG27" s="86" t="str">
        <f t="shared" si="28"/>
        <v/>
      </c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ht="21.0" customHeight="1">
      <c r="A28" s="115" t="s">
        <v>98</v>
      </c>
      <c r="B28" s="72" t="s">
        <v>106</v>
      </c>
      <c r="C28" s="116" t="s">
        <v>107</v>
      </c>
      <c r="D28" s="116"/>
      <c r="E28" s="117"/>
      <c r="F28" s="139">
        <v>2.0</v>
      </c>
      <c r="G28" s="139"/>
      <c r="H28" s="139">
        <v>1.0</v>
      </c>
      <c r="I28" s="139"/>
      <c r="J28" s="140">
        <v>1.75</v>
      </c>
      <c r="K28" s="139">
        <v>1.0</v>
      </c>
      <c r="L28" s="139"/>
      <c r="M28" s="139">
        <v>1.0</v>
      </c>
      <c r="N28" s="139"/>
      <c r="O28" s="139">
        <v>2.0</v>
      </c>
      <c r="P28" s="139">
        <v>1.0</v>
      </c>
      <c r="Q28" s="140">
        <v>1.75</v>
      </c>
      <c r="R28" s="139">
        <v>1.0</v>
      </c>
      <c r="S28" s="139"/>
      <c r="T28" s="139">
        <v>1.0</v>
      </c>
      <c r="U28" s="139"/>
      <c r="V28" s="139">
        <v>1.0</v>
      </c>
      <c r="W28" s="139"/>
      <c r="X28" s="140">
        <v>1.75</v>
      </c>
      <c r="Y28" s="139">
        <v>1.0</v>
      </c>
      <c r="Z28" s="139"/>
      <c r="AA28" s="139">
        <v>1.0</v>
      </c>
      <c r="AB28" s="139"/>
      <c r="AC28" s="139">
        <v>1.0</v>
      </c>
      <c r="AD28" s="139"/>
      <c r="AE28" s="139">
        <v>1.0</v>
      </c>
      <c r="AF28" s="139">
        <v>1.0</v>
      </c>
      <c r="AG28" s="128"/>
      <c r="AH28" s="139">
        <v>1.0</v>
      </c>
      <c r="AI28" s="139"/>
      <c r="AJ28" s="139">
        <v>1.0</v>
      </c>
      <c r="AK28" s="129">
        <f t="shared" si="27"/>
        <v>23.25</v>
      </c>
      <c r="AL28" s="130" t="s">
        <v>51</v>
      </c>
      <c r="AM28" s="78"/>
      <c r="AN28" s="78"/>
      <c r="AO28" s="78"/>
      <c r="AP28" s="78"/>
      <c r="AQ28" s="78"/>
      <c r="AR28" s="78"/>
      <c r="AS28" s="78"/>
      <c r="AT28" s="78"/>
      <c r="AU28" s="79"/>
      <c r="AV28" s="112"/>
      <c r="AW28" s="112"/>
      <c r="AX28" s="82"/>
      <c r="AY28" s="122"/>
      <c r="AZ28" s="84">
        <v>23.25</v>
      </c>
      <c r="BA28" s="85" t="s">
        <v>108</v>
      </c>
      <c r="BB28" s="18"/>
      <c r="BC28" s="86" t="str">
        <f t="shared" ref="BC28:CG28" si="29">IFERROR(IF(FIND("AL",F28)=1,1,IF(FIND("AL",F28)&gt;1,VALUE(MID(F28,1,FIND("AL",F28)-1)))),"")</f>
        <v/>
      </c>
      <c r="BD28" s="86" t="str">
        <f t="shared" si="29"/>
        <v/>
      </c>
      <c r="BE28" s="86" t="str">
        <f t="shared" si="29"/>
        <v/>
      </c>
      <c r="BF28" s="86" t="str">
        <f t="shared" si="29"/>
        <v/>
      </c>
      <c r="BG28" s="86" t="str">
        <f t="shared" si="29"/>
        <v/>
      </c>
      <c r="BH28" s="86" t="str">
        <f t="shared" si="29"/>
        <v/>
      </c>
      <c r="BI28" s="86" t="str">
        <f t="shared" si="29"/>
        <v/>
      </c>
      <c r="BJ28" s="86" t="str">
        <f t="shared" si="29"/>
        <v/>
      </c>
      <c r="BK28" s="86" t="str">
        <f t="shared" si="29"/>
        <v/>
      </c>
      <c r="BL28" s="86" t="str">
        <f t="shared" si="29"/>
        <v/>
      </c>
      <c r="BM28" s="86" t="str">
        <f t="shared" si="29"/>
        <v/>
      </c>
      <c r="BN28" s="86" t="str">
        <f t="shared" si="29"/>
        <v/>
      </c>
      <c r="BO28" s="86" t="str">
        <f t="shared" si="29"/>
        <v/>
      </c>
      <c r="BP28" s="86" t="str">
        <f t="shared" si="29"/>
        <v/>
      </c>
      <c r="BQ28" s="86" t="str">
        <f t="shared" si="29"/>
        <v/>
      </c>
      <c r="BR28" s="86" t="str">
        <f t="shared" si="29"/>
        <v/>
      </c>
      <c r="BS28" s="86" t="str">
        <f t="shared" si="29"/>
        <v/>
      </c>
      <c r="BT28" s="86" t="str">
        <f t="shared" si="29"/>
        <v/>
      </c>
      <c r="BU28" s="86" t="str">
        <f t="shared" si="29"/>
        <v/>
      </c>
      <c r="BV28" s="86" t="str">
        <f t="shared" si="29"/>
        <v/>
      </c>
      <c r="BW28" s="86" t="str">
        <f t="shared" si="29"/>
        <v/>
      </c>
      <c r="BX28" s="86" t="str">
        <f t="shared" si="29"/>
        <v/>
      </c>
      <c r="BY28" s="86" t="str">
        <f t="shared" si="29"/>
        <v/>
      </c>
      <c r="BZ28" s="86" t="str">
        <f t="shared" si="29"/>
        <v/>
      </c>
      <c r="CA28" s="86" t="str">
        <f t="shared" si="29"/>
        <v/>
      </c>
      <c r="CB28" s="86" t="str">
        <f t="shared" si="29"/>
        <v/>
      </c>
      <c r="CC28" s="86" t="str">
        <f t="shared" si="29"/>
        <v/>
      </c>
      <c r="CD28" s="86" t="str">
        <f t="shared" si="29"/>
        <v/>
      </c>
      <c r="CE28" s="86" t="str">
        <f t="shared" si="29"/>
        <v/>
      </c>
      <c r="CF28" s="86" t="str">
        <f t="shared" si="29"/>
        <v/>
      </c>
      <c r="CG28" s="86" t="str">
        <f t="shared" si="29"/>
        <v/>
      </c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ht="21.0" customHeight="1">
      <c r="A29" s="115" t="s">
        <v>98</v>
      </c>
      <c r="B29" s="72" t="s">
        <v>109</v>
      </c>
      <c r="C29" s="116" t="s">
        <v>43</v>
      </c>
      <c r="D29" s="116" t="s">
        <v>101</v>
      </c>
      <c r="E29" s="117"/>
      <c r="F29" s="108"/>
      <c r="G29" s="108"/>
      <c r="H29" s="108"/>
      <c r="I29" s="108">
        <v>1.5</v>
      </c>
      <c r="J29" s="108"/>
      <c r="K29" s="108">
        <v>2.5</v>
      </c>
      <c r="L29" s="108"/>
      <c r="M29" s="109"/>
      <c r="N29" s="109"/>
      <c r="O29" s="108"/>
      <c r="P29" s="109">
        <v>3.0</v>
      </c>
      <c r="Q29" s="109"/>
      <c r="R29" s="109">
        <v>2.5</v>
      </c>
      <c r="S29" s="109"/>
      <c r="T29" s="109"/>
      <c r="U29" s="109"/>
      <c r="V29" s="108"/>
      <c r="W29" s="109">
        <v>3.0</v>
      </c>
      <c r="X29" s="109"/>
      <c r="Y29" s="109">
        <v>2.5</v>
      </c>
      <c r="Z29" s="109"/>
      <c r="AA29" s="109"/>
      <c r="AB29" s="109"/>
      <c r="AC29" s="108"/>
      <c r="AD29" s="109">
        <v>3.0</v>
      </c>
      <c r="AE29" s="109"/>
      <c r="AF29" s="109">
        <v>2.5</v>
      </c>
      <c r="AG29" s="109"/>
      <c r="AH29" s="109"/>
      <c r="AI29" s="109"/>
      <c r="AJ29" s="108"/>
      <c r="AK29" s="129">
        <f t="shared" si="27"/>
        <v>20.5</v>
      </c>
      <c r="AL29" s="130" t="s">
        <v>51</v>
      </c>
      <c r="AM29" s="78"/>
      <c r="AN29" s="78"/>
      <c r="AO29" s="78"/>
      <c r="AP29" s="78"/>
      <c r="AQ29" s="78"/>
      <c r="AR29" s="78"/>
      <c r="AS29" s="78"/>
      <c r="AT29" s="78"/>
      <c r="AU29" s="79"/>
      <c r="AV29" s="112"/>
      <c r="AW29" s="112"/>
      <c r="AX29" s="82"/>
      <c r="AY29" s="122"/>
      <c r="AZ29" s="84">
        <v>20.5</v>
      </c>
      <c r="BA29" s="85" t="s">
        <v>110</v>
      </c>
      <c r="BB29" s="18"/>
      <c r="BC29" s="86" t="str">
        <f t="shared" ref="BC29:CG29" si="30">IFERROR(IF(FIND("AL",F29)=1,1,IF(FIND("AL",F29)&gt;1,VALUE(MID(F29,1,FIND("AL",F29)-1)))),"")</f>
        <v/>
      </c>
      <c r="BD29" s="86" t="str">
        <f t="shared" si="30"/>
        <v/>
      </c>
      <c r="BE29" s="86" t="str">
        <f t="shared" si="30"/>
        <v/>
      </c>
      <c r="BF29" s="86" t="str">
        <f t="shared" si="30"/>
        <v/>
      </c>
      <c r="BG29" s="86" t="str">
        <f t="shared" si="30"/>
        <v/>
      </c>
      <c r="BH29" s="86" t="str">
        <f t="shared" si="30"/>
        <v/>
      </c>
      <c r="BI29" s="86" t="str">
        <f t="shared" si="30"/>
        <v/>
      </c>
      <c r="BJ29" s="86" t="str">
        <f t="shared" si="30"/>
        <v/>
      </c>
      <c r="BK29" s="86" t="str">
        <f t="shared" si="30"/>
        <v/>
      </c>
      <c r="BL29" s="86" t="str">
        <f t="shared" si="30"/>
        <v/>
      </c>
      <c r="BM29" s="86" t="str">
        <f t="shared" si="30"/>
        <v/>
      </c>
      <c r="BN29" s="86" t="str">
        <f t="shared" si="30"/>
        <v/>
      </c>
      <c r="BO29" s="86" t="str">
        <f t="shared" si="30"/>
        <v/>
      </c>
      <c r="BP29" s="86" t="str">
        <f t="shared" si="30"/>
        <v/>
      </c>
      <c r="BQ29" s="86" t="str">
        <f t="shared" si="30"/>
        <v/>
      </c>
      <c r="BR29" s="86" t="str">
        <f t="shared" si="30"/>
        <v/>
      </c>
      <c r="BS29" s="86" t="str">
        <f t="shared" si="30"/>
        <v/>
      </c>
      <c r="BT29" s="86" t="str">
        <f t="shared" si="30"/>
        <v/>
      </c>
      <c r="BU29" s="86" t="str">
        <f t="shared" si="30"/>
        <v/>
      </c>
      <c r="BV29" s="86" t="str">
        <f t="shared" si="30"/>
        <v/>
      </c>
      <c r="BW29" s="86" t="str">
        <f t="shared" si="30"/>
        <v/>
      </c>
      <c r="BX29" s="86" t="str">
        <f t="shared" si="30"/>
        <v/>
      </c>
      <c r="BY29" s="86" t="str">
        <f t="shared" si="30"/>
        <v/>
      </c>
      <c r="BZ29" s="86" t="str">
        <f t="shared" si="30"/>
        <v/>
      </c>
      <c r="CA29" s="86" t="str">
        <f t="shared" si="30"/>
        <v/>
      </c>
      <c r="CB29" s="86" t="str">
        <f t="shared" si="30"/>
        <v/>
      </c>
      <c r="CC29" s="86" t="str">
        <f t="shared" si="30"/>
        <v/>
      </c>
      <c r="CD29" s="86" t="str">
        <f t="shared" si="30"/>
        <v/>
      </c>
      <c r="CE29" s="86" t="str">
        <f t="shared" si="30"/>
        <v/>
      </c>
      <c r="CF29" s="86" t="str">
        <f t="shared" si="30"/>
        <v/>
      </c>
      <c r="CG29" s="86" t="str">
        <f t="shared" si="30"/>
        <v/>
      </c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ht="21.0" customHeight="1">
      <c r="A30" s="115" t="s">
        <v>98</v>
      </c>
      <c r="B30" s="72" t="s">
        <v>111</v>
      </c>
      <c r="C30" s="116" t="s">
        <v>112</v>
      </c>
      <c r="D30" s="116" t="s">
        <v>62</v>
      </c>
      <c r="E30" s="117"/>
      <c r="F30" s="108">
        <v>1.0</v>
      </c>
      <c r="G30" s="108"/>
      <c r="H30" s="108"/>
      <c r="I30" s="108"/>
      <c r="J30" s="108"/>
      <c r="K30" s="108"/>
      <c r="L30" s="108"/>
      <c r="M30" s="109">
        <v>3.5</v>
      </c>
      <c r="N30" s="109">
        <v>2.5</v>
      </c>
      <c r="O30" s="108">
        <v>3.5</v>
      </c>
      <c r="P30" s="109">
        <v>3.5</v>
      </c>
      <c r="Q30" s="109"/>
      <c r="R30" s="109"/>
      <c r="S30" s="109"/>
      <c r="T30" s="109"/>
      <c r="U30" s="109"/>
      <c r="V30" s="108"/>
      <c r="W30" s="109"/>
      <c r="X30" s="109"/>
      <c r="Y30" s="109"/>
      <c r="Z30" s="109"/>
      <c r="AA30" s="109"/>
      <c r="AB30" s="109"/>
      <c r="AC30" s="108"/>
      <c r="AD30" s="109"/>
      <c r="AE30" s="109"/>
      <c r="AF30" s="109"/>
      <c r="AG30" s="109"/>
      <c r="AH30" s="109"/>
      <c r="AI30" s="109"/>
      <c r="AJ30" s="108"/>
      <c r="AK30" s="129">
        <f t="shared" si="27"/>
        <v>14</v>
      </c>
      <c r="AL30" s="130" t="s">
        <v>51</v>
      </c>
      <c r="AM30" s="78"/>
      <c r="AN30" s="78"/>
      <c r="AO30" s="78"/>
      <c r="AP30" s="78"/>
      <c r="AQ30" s="78"/>
      <c r="AR30" s="78"/>
      <c r="AS30" s="78"/>
      <c r="AT30" s="78"/>
      <c r="AU30" s="79"/>
      <c r="AV30" s="112"/>
      <c r="AW30" s="112"/>
      <c r="AX30" s="82"/>
      <c r="AY30" s="122"/>
      <c r="AZ30" s="84"/>
      <c r="BA30" s="85"/>
      <c r="BB30" s="18"/>
      <c r="BC30" s="86" t="str">
        <f t="shared" ref="BC30:CG30" si="31">IFERROR(IF(FIND("AL",F30)=1,1,IF(FIND("AL",F30)&gt;1,VALUE(MID(F30,1,FIND("AL",F30)-1)))),"")</f>
        <v/>
      </c>
      <c r="BD30" s="86" t="str">
        <f t="shared" si="31"/>
        <v/>
      </c>
      <c r="BE30" s="86" t="str">
        <f t="shared" si="31"/>
        <v/>
      </c>
      <c r="BF30" s="86" t="str">
        <f t="shared" si="31"/>
        <v/>
      </c>
      <c r="BG30" s="86" t="str">
        <f t="shared" si="31"/>
        <v/>
      </c>
      <c r="BH30" s="86" t="str">
        <f t="shared" si="31"/>
        <v/>
      </c>
      <c r="BI30" s="86" t="str">
        <f t="shared" si="31"/>
        <v/>
      </c>
      <c r="BJ30" s="86" t="str">
        <f t="shared" si="31"/>
        <v/>
      </c>
      <c r="BK30" s="86" t="str">
        <f t="shared" si="31"/>
        <v/>
      </c>
      <c r="BL30" s="86" t="str">
        <f t="shared" si="31"/>
        <v/>
      </c>
      <c r="BM30" s="86" t="str">
        <f t="shared" si="31"/>
        <v/>
      </c>
      <c r="BN30" s="86" t="str">
        <f t="shared" si="31"/>
        <v/>
      </c>
      <c r="BO30" s="86" t="str">
        <f t="shared" si="31"/>
        <v/>
      </c>
      <c r="BP30" s="86" t="str">
        <f t="shared" si="31"/>
        <v/>
      </c>
      <c r="BQ30" s="86" t="str">
        <f t="shared" si="31"/>
        <v/>
      </c>
      <c r="BR30" s="86" t="str">
        <f t="shared" si="31"/>
        <v/>
      </c>
      <c r="BS30" s="86" t="str">
        <f t="shared" si="31"/>
        <v/>
      </c>
      <c r="BT30" s="86" t="str">
        <f t="shared" si="31"/>
        <v/>
      </c>
      <c r="BU30" s="86" t="str">
        <f t="shared" si="31"/>
        <v/>
      </c>
      <c r="BV30" s="86" t="str">
        <f t="shared" si="31"/>
        <v/>
      </c>
      <c r="BW30" s="86" t="str">
        <f t="shared" si="31"/>
        <v/>
      </c>
      <c r="BX30" s="86" t="str">
        <f t="shared" si="31"/>
        <v/>
      </c>
      <c r="BY30" s="86" t="str">
        <f t="shared" si="31"/>
        <v/>
      </c>
      <c r="BZ30" s="86" t="str">
        <f t="shared" si="31"/>
        <v/>
      </c>
      <c r="CA30" s="86" t="str">
        <f t="shared" si="31"/>
        <v/>
      </c>
      <c r="CB30" s="86" t="str">
        <f t="shared" si="31"/>
        <v/>
      </c>
      <c r="CC30" s="86" t="str">
        <f t="shared" si="31"/>
        <v/>
      </c>
      <c r="CD30" s="86" t="str">
        <f t="shared" si="31"/>
        <v/>
      </c>
      <c r="CE30" s="86" t="str">
        <f t="shared" si="31"/>
        <v/>
      </c>
      <c r="CF30" s="86" t="str">
        <f t="shared" si="31"/>
        <v/>
      </c>
      <c r="CG30" s="86" t="str">
        <f t="shared" si="31"/>
        <v/>
      </c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ht="18.75" customHeight="1">
      <c r="A31" s="141"/>
      <c r="B31" s="142"/>
      <c r="C31" s="141"/>
      <c r="D31" s="141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1"/>
      <c r="AL31" s="145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141"/>
      <c r="BA31" s="146"/>
      <c r="BB31" s="141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ht="18.75" customHeight="1">
      <c r="A32" s="141"/>
      <c r="B32" s="142"/>
      <c r="C32" s="141"/>
      <c r="D32" s="141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1"/>
      <c r="AL32" s="145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2"/>
      <c r="AZ32" s="141"/>
      <c r="BA32" s="146"/>
      <c r="BB32" s="141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ht="14.25" customHeight="1">
      <c r="A33" s="141"/>
      <c r="B33" s="142"/>
      <c r="C33" s="141"/>
      <c r="D33" s="141"/>
      <c r="E33" s="143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1"/>
      <c r="AL33" s="145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2"/>
      <c r="AZ33" s="141"/>
      <c r="BA33" s="146"/>
      <c r="BB33" s="141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ht="14.25" customHeight="1">
      <c r="A34" s="141"/>
      <c r="B34" s="142"/>
      <c r="C34" s="141"/>
      <c r="D34" s="141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1"/>
      <c r="AL34" s="145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2"/>
      <c r="AZ34" s="141"/>
      <c r="BA34" s="146"/>
      <c r="BB34" s="141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</row>
    <row r="35" ht="14.25" customHeight="1">
      <c r="A35" s="141"/>
      <c r="B35" s="142"/>
      <c r="C35" s="141"/>
      <c r="D35" s="141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1"/>
      <c r="AL35" s="145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41"/>
      <c r="BA35" s="146"/>
      <c r="BB35" s="141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ht="14.25" customHeight="1">
      <c r="A36" s="141"/>
      <c r="B36" s="142"/>
      <c r="C36" s="141"/>
      <c r="D36" s="141"/>
      <c r="E36" s="143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1"/>
      <c r="AL36" s="145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2"/>
      <c r="AZ36" s="141"/>
      <c r="BA36" s="146"/>
      <c r="BB36" s="141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</row>
    <row r="37" ht="14.25" customHeight="1">
      <c r="A37" s="141"/>
      <c r="B37" s="142"/>
      <c r="C37" s="141"/>
      <c r="D37" s="141"/>
      <c r="E37" s="143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1"/>
      <c r="AL37" s="145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2"/>
      <c r="AZ37" s="141"/>
      <c r="BA37" s="146"/>
      <c r="BB37" s="141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</row>
    <row r="38" ht="14.25" customHeight="1">
      <c r="A38" s="141"/>
      <c r="B38" s="142"/>
      <c r="C38" s="141"/>
      <c r="D38" s="141"/>
      <c r="E38" s="143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1"/>
      <c r="AL38" s="145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2"/>
      <c r="AZ38" s="141"/>
      <c r="BA38" s="146"/>
      <c r="BB38" s="141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</row>
    <row r="39" ht="14.25" customHeight="1">
      <c r="A39" s="141"/>
      <c r="B39" s="142"/>
      <c r="C39" s="141"/>
      <c r="D39" s="141"/>
      <c r="E39" s="143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1"/>
      <c r="AL39" s="145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2"/>
      <c r="AZ39" s="141"/>
      <c r="BA39" s="146"/>
      <c r="BB39" s="141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</row>
    <row r="40" ht="14.25" customHeight="1">
      <c r="A40" s="141"/>
      <c r="B40" s="142"/>
      <c r="C40" s="141"/>
      <c r="D40" s="141"/>
      <c r="E40" s="14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1"/>
      <c r="AL40" s="145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2"/>
      <c r="AZ40" s="141"/>
      <c r="BA40" s="146"/>
      <c r="BB40" s="141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ht="14.25" customHeight="1">
      <c r="A41" s="141"/>
      <c r="B41" s="142"/>
      <c r="C41" s="141"/>
      <c r="D41" s="141"/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1"/>
      <c r="AL41" s="145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2"/>
      <c r="AZ41" s="141"/>
      <c r="BA41" s="146"/>
      <c r="BB41" s="141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</row>
    <row r="42" ht="14.25" customHeight="1">
      <c r="A42" s="141"/>
      <c r="B42" s="142"/>
      <c r="C42" s="141"/>
      <c r="D42" s="141"/>
      <c r="E42" s="143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1"/>
      <c r="AL42" s="145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2"/>
      <c r="AZ42" s="141"/>
      <c r="BA42" s="146"/>
      <c r="BB42" s="141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</row>
    <row r="43" ht="14.25" customHeight="1">
      <c r="A43" s="141"/>
      <c r="B43" s="142"/>
      <c r="C43" s="141"/>
      <c r="D43" s="141"/>
      <c r="E43" s="143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1"/>
      <c r="AL43" s="145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2"/>
      <c r="AZ43" s="141"/>
      <c r="BA43" s="146"/>
      <c r="BB43" s="141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ht="14.25" customHeight="1">
      <c r="A44" s="141"/>
      <c r="B44" s="142"/>
      <c r="C44" s="141"/>
      <c r="D44" s="141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1"/>
      <c r="AL44" s="145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2"/>
      <c r="AZ44" s="141"/>
      <c r="BA44" s="146"/>
      <c r="BB44" s="141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</row>
    <row r="45" ht="14.25" customHeight="1">
      <c r="A45" s="141"/>
      <c r="B45" s="142"/>
      <c r="C45" s="141"/>
      <c r="D45" s="141"/>
      <c r="E45" s="143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1"/>
      <c r="AL45" s="145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2"/>
      <c r="AZ45" s="141"/>
      <c r="BA45" s="146"/>
      <c r="BB45" s="141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ht="14.25" customHeight="1">
      <c r="A46" s="141"/>
      <c r="B46" s="142"/>
      <c r="C46" s="141"/>
      <c r="D46" s="141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1"/>
      <c r="AL46" s="145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/>
      <c r="AZ46" s="141"/>
      <c r="BA46" s="146"/>
      <c r="BB46" s="141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</row>
    <row r="47" ht="14.25" customHeight="1">
      <c r="A47" s="141"/>
      <c r="B47" s="142"/>
      <c r="C47" s="141"/>
      <c r="D47" s="141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1"/>
      <c r="AL47" s="145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2"/>
      <c r="AZ47" s="141"/>
      <c r="BA47" s="146"/>
      <c r="BB47" s="141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</row>
    <row r="48" ht="14.25" customHeight="1">
      <c r="A48" s="141"/>
      <c r="B48" s="142"/>
      <c r="C48" s="141"/>
      <c r="D48" s="141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1"/>
      <c r="AL48" s="145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2"/>
      <c r="AZ48" s="141"/>
      <c r="BA48" s="146"/>
      <c r="BB48" s="141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</row>
    <row r="49" ht="14.25" customHeight="1">
      <c r="A49" s="141"/>
      <c r="B49" s="142"/>
      <c r="C49" s="141"/>
      <c r="D49" s="141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1"/>
      <c r="AL49" s="145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2"/>
      <c r="AZ49" s="141"/>
      <c r="BA49" s="146"/>
      <c r="BB49" s="141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ht="14.25" customHeight="1">
      <c r="A50" s="141"/>
      <c r="B50" s="142"/>
      <c r="C50" s="141"/>
      <c r="D50" s="141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1"/>
      <c r="AL50" s="145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2"/>
      <c r="AZ50" s="141"/>
      <c r="BA50" s="146"/>
      <c r="BB50" s="141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</row>
    <row r="51" ht="14.25" customHeight="1">
      <c r="A51" s="141"/>
      <c r="B51" s="142"/>
      <c r="C51" s="141"/>
      <c r="D51" s="141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1"/>
      <c r="AL51" s="145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2"/>
      <c r="AZ51" s="141"/>
      <c r="BA51" s="146"/>
      <c r="BB51" s="141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</row>
    <row r="52" ht="14.25" customHeight="1">
      <c r="A52" s="141"/>
      <c r="B52" s="142"/>
      <c r="C52" s="141"/>
      <c r="D52" s="141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1"/>
      <c r="AL52" s="145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2"/>
      <c r="AZ52" s="141"/>
      <c r="BA52" s="146"/>
      <c r="BB52" s="141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</row>
    <row r="53" ht="14.25" customHeight="1">
      <c r="A53" s="141"/>
      <c r="B53" s="142"/>
      <c r="C53" s="141"/>
      <c r="D53" s="141"/>
      <c r="E53" s="143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1"/>
      <c r="AL53" s="145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2"/>
      <c r="AZ53" s="141"/>
      <c r="BA53" s="146"/>
      <c r="BB53" s="141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</row>
    <row r="54" ht="14.25" customHeight="1">
      <c r="A54" s="141"/>
      <c r="B54" s="142"/>
      <c r="C54" s="141"/>
      <c r="D54" s="141"/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1"/>
      <c r="AL54" s="145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2"/>
      <c r="AZ54" s="141"/>
      <c r="BA54" s="146"/>
      <c r="BB54" s="141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</row>
    <row r="55" ht="14.25" customHeight="1">
      <c r="A55" s="141"/>
      <c r="B55" s="142"/>
      <c r="C55" s="141"/>
      <c r="D55" s="141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1"/>
      <c r="AL55" s="145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2"/>
      <c r="AZ55" s="141"/>
      <c r="BA55" s="146"/>
      <c r="BB55" s="141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</row>
    <row r="56" ht="14.25" customHeight="1">
      <c r="A56" s="141"/>
      <c r="B56" s="142"/>
      <c r="C56" s="141"/>
      <c r="D56" s="141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1"/>
      <c r="AL56" s="145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2"/>
      <c r="AZ56" s="141"/>
      <c r="BA56" s="146"/>
      <c r="BB56" s="141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</row>
    <row r="57" ht="14.25" customHeight="1">
      <c r="A57" s="141"/>
      <c r="B57" s="142"/>
      <c r="C57" s="141"/>
      <c r="D57" s="141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1"/>
      <c r="AL57" s="145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2"/>
      <c r="AZ57" s="141"/>
      <c r="BA57" s="146"/>
      <c r="BB57" s="141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</row>
    <row r="58" ht="14.25" customHeight="1">
      <c r="A58" s="141"/>
      <c r="B58" s="142"/>
      <c r="C58" s="141"/>
      <c r="D58" s="141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1"/>
      <c r="AL58" s="145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2"/>
      <c r="AZ58" s="141"/>
      <c r="BA58" s="146"/>
      <c r="BB58" s="141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</row>
    <row r="59" ht="14.25" customHeight="1">
      <c r="A59" s="141"/>
      <c r="B59" s="142"/>
      <c r="C59" s="141"/>
      <c r="D59" s="141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1"/>
      <c r="AL59" s="145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2"/>
      <c r="AZ59" s="141"/>
      <c r="BA59" s="146"/>
      <c r="BB59" s="141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</row>
    <row r="60" ht="14.25" customHeight="1">
      <c r="A60" s="141"/>
      <c r="B60" s="142"/>
      <c r="C60" s="141"/>
      <c r="D60" s="141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1"/>
      <c r="AL60" s="145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2"/>
      <c r="AZ60" s="141"/>
      <c r="BA60" s="146"/>
      <c r="BB60" s="141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</row>
    <row r="61" ht="14.25" customHeight="1">
      <c r="A61" s="141"/>
      <c r="B61" s="142"/>
      <c r="C61" s="141"/>
      <c r="D61" s="141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1"/>
      <c r="AL61" s="145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2"/>
      <c r="AZ61" s="141"/>
      <c r="BA61" s="146"/>
      <c r="BB61" s="141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</row>
    <row r="62" ht="14.25" customHeight="1">
      <c r="A62" s="141"/>
      <c r="B62" s="142"/>
      <c r="C62" s="141"/>
      <c r="D62" s="141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1"/>
      <c r="AL62" s="145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2"/>
      <c r="AZ62" s="141"/>
      <c r="BA62" s="146"/>
      <c r="BB62" s="141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</row>
    <row r="63" ht="14.25" customHeight="1">
      <c r="A63" s="141"/>
      <c r="B63" s="142"/>
      <c r="C63" s="141"/>
      <c r="D63" s="141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1"/>
      <c r="AL63" s="145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2"/>
      <c r="AZ63" s="141"/>
      <c r="BA63" s="146"/>
      <c r="BB63" s="141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ht="14.25" customHeight="1">
      <c r="A64" s="141"/>
      <c r="B64" s="142"/>
      <c r="C64" s="141"/>
      <c r="D64" s="141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1"/>
      <c r="AL64" s="145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2"/>
      <c r="AZ64" s="141"/>
      <c r="BA64" s="146"/>
      <c r="BB64" s="141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ht="14.25" customHeight="1">
      <c r="A65" s="141"/>
      <c r="B65" s="142"/>
      <c r="C65" s="141"/>
      <c r="D65" s="141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1"/>
      <c r="AL65" s="145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2"/>
      <c r="AZ65" s="141"/>
      <c r="BA65" s="146"/>
      <c r="BB65" s="141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ht="14.25" customHeight="1">
      <c r="A66" s="141"/>
      <c r="B66" s="142"/>
      <c r="C66" s="141"/>
      <c r="D66" s="141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1"/>
      <c r="AL66" s="145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2"/>
      <c r="AZ66" s="141"/>
      <c r="BA66" s="146"/>
      <c r="BB66" s="141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</row>
    <row r="67" ht="14.25" customHeight="1">
      <c r="A67" s="141"/>
      <c r="B67" s="142"/>
      <c r="C67" s="141"/>
      <c r="D67" s="141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1"/>
      <c r="AL67" s="145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2"/>
      <c r="AZ67" s="141"/>
      <c r="BA67" s="146"/>
      <c r="BB67" s="141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</row>
    <row r="68" ht="14.25" customHeight="1">
      <c r="A68" s="141"/>
      <c r="B68" s="142"/>
      <c r="C68" s="141"/>
      <c r="D68" s="141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1"/>
      <c r="AL68" s="145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2"/>
      <c r="AZ68" s="141"/>
      <c r="BA68" s="146"/>
      <c r="BB68" s="141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ht="14.25" customHeight="1">
      <c r="A69" s="141"/>
      <c r="B69" s="142"/>
      <c r="C69" s="141"/>
      <c r="D69" s="141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1"/>
      <c r="AL69" s="145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2"/>
      <c r="AZ69" s="141"/>
      <c r="BA69" s="146"/>
      <c r="BB69" s="141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ht="14.25" customHeight="1">
      <c r="A70" s="141"/>
      <c r="B70" s="142"/>
      <c r="C70" s="141"/>
      <c r="D70" s="141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1"/>
      <c r="AL70" s="145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2"/>
      <c r="AZ70" s="141"/>
      <c r="BA70" s="146"/>
      <c r="BB70" s="141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  <row r="71" ht="14.25" customHeight="1">
      <c r="A71" s="141"/>
      <c r="B71" s="142"/>
      <c r="C71" s="141"/>
      <c r="D71" s="141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1"/>
      <c r="AL71" s="145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2"/>
      <c r="AZ71" s="141"/>
      <c r="BA71" s="146"/>
      <c r="BB71" s="141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</row>
    <row r="72" ht="14.25" customHeight="1">
      <c r="A72" s="141"/>
      <c r="B72" s="142"/>
      <c r="C72" s="141"/>
      <c r="D72" s="141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1"/>
      <c r="AL72" s="145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2"/>
      <c r="AZ72" s="141"/>
      <c r="BA72" s="146"/>
      <c r="BB72" s="141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</row>
    <row r="73" ht="14.25" customHeight="1">
      <c r="A73" s="141"/>
      <c r="B73" s="142"/>
      <c r="C73" s="141"/>
      <c r="D73" s="141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1"/>
      <c r="AL73" s="145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2"/>
      <c r="AZ73" s="141"/>
      <c r="BA73" s="146"/>
      <c r="BB73" s="141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</row>
    <row r="74" ht="14.25" customHeight="1">
      <c r="A74" s="141"/>
      <c r="B74" s="142"/>
      <c r="C74" s="141"/>
      <c r="D74" s="141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1"/>
      <c r="AL74" s="145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2"/>
      <c r="AZ74" s="141"/>
      <c r="BA74" s="146"/>
      <c r="BB74" s="141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</row>
    <row r="75" ht="14.25" customHeight="1">
      <c r="A75" s="141"/>
      <c r="B75" s="142"/>
      <c r="C75" s="141"/>
      <c r="D75" s="141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1"/>
      <c r="AL75" s="145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2"/>
      <c r="AZ75" s="141"/>
      <c r="BA75" s="146"/>
      <c r="BB75" s="141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</row>
    <row r="76" ht="14.25" customHeight="1">
      <c r="A76" s="141"/>
      <c r="B76" s="142"/>
      <c r="C76" s="141"/>
      <c r="D76" s="141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1"/>
      <c r="AL76" s="145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2"/>
      <c r="AZ76" s="141"/>
      <c r="BA76" s="146"/>
      <c r="BB76" s="141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</row>
    <row r="77" ht="14.25" customHeight="1">
      <c r="A77" s="141"/>
      <c r="B77" s="142"/>
      <c r="C77" s="141"/>
      <c r="D77" s="141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1"/>
      <c r="AL77" s="145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2"/>
      <c r="AZ77" s="141"/>
      <c r="BA77" s="146"/>
      <c r="BB77" s="141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</row>
    <row r="78" ht="14.25" customHeight="1">
      <c r="A78" s="141"/>
      <c r="B78" s="142"/>
      <c r="C78" s="141"/>
      <c r="D78" s="141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1"/>
      <c r="AL78" s="145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2"/>
      <c r="AZ78" s="141"/>
      <c r="BA78" s="146"/>
      <c r="BB78" s="141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</row>
    <row r="79" ht="14.25" customHeight="1">
      <c r="A79" s="141"/>
      <c r="B79" s="142"/>
      <c r="C79" s="141"/>
      <c r="D79" s="141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1"/>
      <c r="AL79" s="145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2"/>
      <c r="AZ79" s="141"/>
      <c r="BA79" s="146"/>
      <c r="BB79" s="141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</row>
    <row r="80" ht="14.25" customHeight="1">
      <c r="A80" s="141"/>
      <c r="B80" s="142"/>
      <c r="C80" s="141"/>
      <c r="D80" s="141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1"/>
      <c r="AL80" s="145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2"/>
      <c r="AZ80" s="141"/>
      <c r="BA80" s="146"/>
      <c r="BB80" s="141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</row>
    <row r="81" ht="14.25" customHeight="1">
      <c r="A81" s="141"/>
      <c r="B81" s="142"/>
      <c r="C81" s="141"/>
      <c r="D81" s="141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1"/>
      <c r="AL81" s="145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2"/>
      <c r="AZ81" s="141"/>
      <c r="BA81" s="146"/>
      <c r="BB81" s="141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</row>
    <row r="82" ht="14.25" customHeight="1">
      <c r="A82" s="141"/>
      <c r="B82" s="142"/>
      <c r="C82" s="141"/>
      <c r="D82" s="141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1"/>
      <c r="AL82" s="145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2"/>
      <c r="AZ82" s="141"/>
      <c r="BA82" s="146"/>
      <c r="BB82" s="141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</row>
    <row r="83" ht="14.25" customHeight="1">
      <c r="A83" s="141"/>
      <c r="B83" s="142"/>
      <c r="C83" s="141"/>
      <c r="D83" s="141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1"/>
      <c r="AL83" s="145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2"/>
      <c r="AZ83" s="141"/>
      <c r="BA83" s="146"/>
      <c r="BB83" s="141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</row>
    <row r="84" ht="14.25" customHeight="1">
      <c r="A84" s="141"/>
      <c r="B84" s="142"/>
      <c r="C84" s="141"/>
      <c r="D84" s="141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1"/>
      <c r="AL84" s="145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2"/>
      <c r="AZ84" s="141"/>
      <c r="BA84" s="146"/>
      <c r="BB84" s="141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</row>
    <row r="85" ht="14.25" customHeight="1">
      <c r="A85" s="141"/>
      <c r="B85" s="142"/>
      <c r="C85" s="141"/>
      <c r="D85" s="141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1"/>
      <c r="AL85" s="145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2"/>
      <c r="AZ85" s="141"/>
      <c r="BA85" s="146"/>
      <c r="BB85" s="141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</row>
    <row r="86" ht="14.25" customHeight="1">
      <c r="A86" s="141"/>
      <c r="B86" s="142"/>
      <c r="C86" s="141"/>
      <c r="D86" s="141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1"/>
      <c r="AL86" s="145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2"/>
      <c r="AZ86" s="141"/>
      <c r="BA86" s="146"/>
      <c r="BB86" s="141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</row>
    <row r="87" ht="14.25" customHeight="1">
      <c r="A87" s="141"/>
      <c r="B87" s="142"/>
      <c r="C87" s="141"/>
      <c r="D87" s="141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1"/>
      <c r="AL87" s="145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2"/>
      <c r="AZ87" s="141"/>
      <c r="BA87" s="146"/>
      <c r="BB87" s="141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</row>
    <row r="88" ht="14.25" customHeight="1">
      <c r="A88" s="141"/>
      <c r="B88" s="142"/>
      <c r="C88" s="141"/>
      <c r="D88" s="141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1"/>
      <c r="AL88" s="145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2"/>
      <c r="AZ88" s="141"/>
      <c r="BA88" s="146"/>
      <c r="BB88" s="141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</row>
    <row r="89" ht="14.25" customHeight="1">
      <c r="A89" s="141"/>
      <c r="B89" s="142"/>
      <c r="C89" s="141"/>
      <c r="D89" s="141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1"/>
      <c r="AL89" s="145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2"/>
      <c r="AZ89" s="141"/>
      <c r="BA89" s="146"/>
      <c r="BB89" s="141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</row>
    <row r="90" ht="14.25" customHeight="1">
      <c r="A90" s="141"/>
      <c r="B90" s="142"/>
      <c r="C90" s="141"/>
      <c r="D90" s="141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1"/>
      <c r="AL90" s="145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2"/>
      <c r="AZ90" s="141"/>
      <c r="BA90" s="146"/>
      <c r="BB90" s="141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</row>
    <row r="91" ht="14.25" customHeight="1">
      <c r="A91" s="141"/>
      <c r="B91" s="142"/>
      <c r="C91" s="141"/>
      <c r="D91" s="141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1"/>
      <c r="AL91" s="145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2"/>
      <c r="AZ91" s="141"/>
      <c r="BA91" s="146"/>
      <c r="BB91" s="141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</row>
    <row r="92" ht="14.25" customHeight="1">
      <c r="A92" s="141"/>
      <c r="B92" s="142"/>
      <c r="C92" s="141"/>
      <c r="D92" s="141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1"/>
      <c r="AL92" s="145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2"/>
      <c r="AZ92" s="141"/>
      <c r="BA92" s="146"/>
      <c r="BB92" s="141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</row>
    <row r="93" ht="14.25" customHeight="1">
      <c r="A93" s="141"/>
      <c r="B93" s="142"/>
      <c r="C93" s="141"/>
      <c r="D93" s="141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1"/>
      <c r="AL93" s="145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2"/>
      <c r="AZ93" s="141"/>
      <c r="BA93" s="146"/>
      <c r="BB93" s="141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</row>
    <row r="94" ht="14.25" customHeight="1">
      <c r="A94" s="141"/>
      <c r="B94" s="142"/>
      <c r="C94" s="141"/>
      <c r="D94" s="141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1"/>
      <c r="AL94" s="145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/>
      <c r="AZ94" s="141"/>
      <c r="BA94" s="146"/>
      <c r="BB94" s="141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</row>
    <row r="95" ht="14.25" customHeight="1">
      <c r="A95" s="141"/>
      <c r="B95" s="142"/>
      <c r="C95" s="141"/>
      <c r="D95" s="141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1"/>
      <c r="AL95" s="145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/>
      <c r="AZ95" s="141"/>
      <c r="BA95" s="146"/>
      <c r="BB95" s="141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</row>
    <row r="96" ht="14.25" customHeight="1">
      <c r="A96" s="141"/>
      <c r="B96" s="142"/>
      <c r="C96" s="141"/>
      <c r="D96" s="141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1"/>
      <c r="AL96" s="145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/>
      <c r="AZ96" s="141"/>
      <c r="BA96" s="146"/>
      <c r="BB96" s="141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</row>
    <row r="97" ht="14.25" customHeight="1">
      <c r="A97" s="141"/>
      <c r="B97" s="142"/>
      <c r="C97" s="141"/>
      <c r="D97" s="141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1"/>
      <c r="AL97" s="145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/>
      <c r="AZ97" s="141"/>
      <c r="BA97" s="146"/>
      <c r="BB97" s="141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</row>
    <row r="98" ht="14.25" customHeight="1">
      <c r="A98" s="141"/>
      <c r="B98" s="142"/>
      <c r="C98" s="141"/>
      <c r="D98" s="141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1"/>
      <c r="AL98" s="145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/>
      <c r="AZ98" s="141"/>
      <c r="BA98" s="146"/>
      <c r="BB98" s="141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</row>
    <row r="99" ht="14.25" customHeight="1">
      <c r="A99" s="141"/>
      <c r="B99" s="142"/>
      <c r="C99" s="141"/>
      <c r="D99" s="141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1"/>
      <c r="AL99" s="145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/>
      <c r="AZ99" s="141"/>
      <c r="BA99" s="146"/>
      <c r="BB99" s="141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</row>
    <row r="100" ht="14.25" customHeight="1">
      <c r="A100" s="141"/>
      <c r="B100" s="142"/>
      <c r="C100" s="141"/>
      <c r="D100" s="141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1"/>
      <c r="AL100" s="145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/>
      <c r="AZ100" s="141"/>
      <c r="BA100" s="146"/>
      <c r="BB100" s="141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</row>
    <row r="101" ht="14.25" customHeight="1">
      <c r="A101" s="141"/>
      <c r="B101" s="142"/>
      <c r="C101" s="141"/>
      <c r="D101" s="141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1"/>
      <c r="AL101" s="145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/>
      <c r="AZ101" s="141"/>
      <c r="BA101" s="146"/>
      <c r="BB101" s="141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</row>
    <row r="102" ht="14.25" customHeight="1">
      <c r="A102" s="141"/>
      <c r="B102" s="142"/>
      <c r="C102" s="141"/>
      <c r="D102" s="141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1"/>
      <c r="AL102" s="145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/>
      <c r="AZ102" s="141"/>
      <c r="BA102" s="146"/>
      <c r="BB102" s="141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</row>
    <row r="103" ht="14.25" customHeight="1">
      <c r="A103" s="141"/>
      <c r="B103" s="142"/>
      <c r="C103" s="141"/>
      <c r="D103" s="141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1"/>
      <c r="AL103" s="145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/>
      <c r="AZ103" s="141"/>
      <c r="BA103" s="146"/>
      <c r="BB103" s="141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</row>
    <row r="104" ht="14.25" customHeight="1">
      <c r="A104" s="141"/>
      <c r="B104" s="142"/>
      <c r="C104" s="141"/>
      <c r="D104" s="141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1"/>
      <c r="AL104" s="145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/>
      <c r="AZ104" s="141"/>
      <c r="BA104" s="146"/>
      <c r="BB104" s="141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</row>
    <row r="105" ht="14.25" customHeight="1">
      <c r="A105" s="141"/>
      <c r="B105" s="142"/>
      <c r="C105" s="141"/>
      <c r="D105" s="141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1"/>
      <c r="AL105" s="145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/>
      <c r="AZ105" s="141"/>
      <c r="BA105" s="146"/>
      <c r="BB105" s="141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</row>
    <row r="106" ht="14.25" customHeight="1">
      <c r="A106" s="141"/>
      <c r="B106" s="142"/>
      <c r="C106" s="141"/>
      <c r="D106" s="141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1"/>
      <c r="AL106" s="145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/>
      <c r="AZ106" s="141"/>
      <c r="BA106" s="146"/>
      <c r="BB106" s="141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</row>
    <row r="107" ht="14.25" customHeight="1">
      <c r="A107" s="141"/>
      <c r="B107" s="142"/>
      <c r="C107" s="141"/>
      <c r="D107" s="141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1"/>
      <c r="AL107" s="145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/>
      <c r="AZ107" s="141"/>
      <c r="BA107" s="146"/>
      <c r="BB107" s="141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</row>
    <row r="108" ht="14.25" customHeight="1">
      <c r="A108" s="141"/>
      <c r="B108" s="142"/>
      <c r="C108" s="141"/>
      <c r="D108" s="141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1"/>
      <c r="AL108" s="145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/>
      <c r="AZ108" s="141"/>
      <c r="BA108" s="146"/>
      <c r="BB108" s="141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</row>
    <row r="109" ht="14.25" customHeight="1">
      <c r="A109" s="141"/>
      <c r="B109" s="142"/>
      <c r="C109" s="141"/>
      <c r="D109" s="141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1"/>
      <c r="AL109" s="145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/>
      <c r="AZ109" s="141"/>
      <c r="BA109" s="146"/>
      <c r="BB109" s="141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</row>
    <row r="110" ht="14.25" customHeight="1">
      <c r="A110" s="141"/>
      <c r="B110" s="142"/>
      <c r="C110" s="141"/>
      <c r="D110" s="141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1"/>
      <c r="AL110" s="145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/>
      <c r="AZ110" s="141"/>
      <c r="BA110" s="146"/>
      <c r="BB110" s="141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</row>
    <row r="111" ht="14.25" customHeight="1">
      <c r="A111" s="141"/>
      <c r="B111" s="142"/>
      <c r="C111" s="141"/>
      <c r="D111" s="141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1"/>
      <c r="AL111" s="145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/>
      <c r="AZ111" s="141"/>
      <c r="BA111" s="146"/>
      <c r="BB111" s="141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</row>
    <row r="112" ht="14.25" customHeight="1">
      <c r="A112" s="141"/>
      <c r="B112" s="142"/>
      <c r="C112" s="141"/>
      <c r="D112" s="141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1"/>
      <c r="AL112" s="145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/>
      <c r="AZ112" s="141"/>
      <c r="BA112" s="146"/>
      <c r="BB112" s="141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</row>
    <row r="113" ht="14.25" customHeight="1">
      <c r="A113" s="141"/>
      <c r="B113" s="142"/>
      <c r="C113" s="141"/>
      <c r="D113" s="141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1"/>
      <c r="AL113" s="145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/>
      <c r="AZ113" s="141"/>
      <c r="BA113" s="146"/>
      <c r="BB113" s="141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</row>
    <row r="114" ht="14.25" customHeight="1">
      <c r="A114" s="141"/>
      <c r="B114" s="142"/>
      <c r="C114" s="141"/>
      <c r="D114" s="141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1"/>
      <c r="AL114" s="145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/>
      <c r="AZ114" s="141"/>
      <c r="BA114" s="146"/>
      <c r="BB114" s="141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</row>
    <row r="115" ht="14.25" customHeight="1">
      <c r="A115" s="141"/>
      <c r="B115" s="142"/>
      <c r="C115" s="141"/>
      <c r="D115" s="141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1"/>
      <c r="AL115" s="145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2"/>
      <c r="AZ115" s="141"/>
      <c r="BA115" s="146"/>
      <c r="BB115" s="141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</row>
    <row r="116" ht="14.25" customHeight="1">
      <c r="A116" s="141"/>
      <c r="B116" s="142"/>
      <c r="C116" s="141"/>
      <c r="D116" s="141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1"/>
      <c r="AL116" s="145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2"/>
      <c r="AZ116" s="141"/>
      <c r="BA116" s="146"/>
      <c r="BB116" s="141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</row>
    <row r="117" ht="14.25" customHeight="1">
      <c r="A117" s="141"/>
      <c r="B117" s="142"/>
      <c r="C117" s="141"/>
      <c r="D117" s="141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1"/>
      <c r="AL117" s="145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2"/>
      <c r="AZ117" s="141"/>
      <c r="BA117" s="146"/>
      <c r="BB117" s="141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</row>
    <row r="118" ht="14.25" customHeight="1">
      <c r="A118" s="141"/>
      <c r="B118" s="142"/>
      <c r="C118" s="141"/>
      <c r="D118" s="141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1"/>
      <c r="AL118" s="145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2"/>
      <c r="AZ118" s="141"/>
      <c r="BA118" s="146"/>
      <c r="BB118" s="141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</row>
    <row r="119" ht="14.25" customHeight="1">
      <c r="A119" s="141"/>
      <c r="B119" s="142"/>
      <c r="C119" s="141"/>
      <c r="D119" s="141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1"/>
      <c r="AL119" s="145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2"/>
      <c r="AZ119" s="141"/>
      <c r="BA119" s="146"/>
      <c r="BB119" s="141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</row>
    <row r="120" ht="14.25" customHeight="1">
      <c r="A120" s="141"/>
      <c r="B120" s="142"/>
      <c r="C120" s="141"/>
      <c r="D120" s="141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1"/>
      <c r="AL120" s="145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2"/>
      <c r="AZ120" s="141"/>
      <c r="BA120" s="146"/>
      <c r="BB120" s="141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</row>
    <row r="121" ht="14.25" customHeight="1">
      <c r="A121" s="141"/>
      <c r="B121" s="142"/>
      <c r="C121" s="141"/>
      <c r="D121" s="141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1"/>
      <c r="AL121" s="145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2"/>
      <c r="AZ121" s="141"/>
      <c r="BA121" s="146"/>
      <c r="BB121" s="141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</row>
    <row r="122" ht="14.25" customHeight="1">
      <c r="A122" s="141"/>
      <c r="B122" s="142"/>
      <c r="C122" s="141"/>
      <c r="D122" s="141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1"/>
      <c r="AL122" s="145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2"/>
      <c r="AZ122" s="141"/>
      <c r="BA122" s="146"/>
      <c r="BB122" s="141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</row>
    <row r="123" ht="14.25" customHeight="1">
      <c r="A123" s="141"/>
      <c r="B123" s="142"/>
      <c r="C123" s="141"/>
      <c r="D123" s="141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1"/>
      <c r="AL123" s="145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2"/>
      <c r="AZ123" s="141"/>
      <c r="BA123" s="146"/>
      <c r="BB123" s="141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</row>
    <row r="124" ht="14.25" customHeight="1">
      <c r="A124" s="141"/>
      <c r="B124" s="142"/>
      <c r="C124" s="141"/>
      <c r="D124" s="141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1"/>
      <c r="AL124" s="145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2"/>
      <c r="AZ124" s="141"/>
      <c r="BA124" s="146"/>
      <c r="BB124" s="141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</row>
    <row r="125" ht="14.25" customHeight="1">
      <c r="A125" s="141"/>
      <c r="B125" s="142"/>
      <c r="C125" s="141"/>
      <c r="D125" s="141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1"/>
      <c r="AL125" s="145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2"/>
      <c r="AZ125" s="141"/>
      <c r="BA125" s="146"/>
      <c r="BB125" s="141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</row>
    <row r="126" ht="14.25" customHeight="1">
      <c r="A126" s="141"/>
      <c r="B126" s="142"/>
      <c r="C126" s="141"/>
      <c r="D126" s="141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1"/>
      <c r="AL126" s="145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2"/>
      <c r="AZ126" s="141"/>
      <c r="BA126" s="146"/>
      <c r="BB126" s="141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</row>
    <row r="127" ht="14.25" customHeight="1">
      <c r="A127" s="141"/>
      <c r="B127" s="142"/>
      <c r="C127" s="141"/>
      <c r="D127" s="141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1"/>
      <c r="AL127" s="145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2"/>
      <c r="AZ127" s="141"/>
      <c r="BA127" s="146"/>
      <c r="BB127" s="141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</row>
    <row r="128" ht="14.25" customHeight="1">
      <c r="A128" s="141"/>
      <c r="B128" s="142"/>
      <c r="C128" s="141"/>
      <c r="D128" s="141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1"/>
      <c r="AL128" s="145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2"/>
      <c r="AZ128" s="141"/>
      <c r="BA128" s="146"/>
      <c r="BB128" s="141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</row>
    <row r="129" ht="14.25" customHeight="1">
      <c r="A129" s="141"/>
      <c r="B129" s="142"/>
      <c r="C129" s="141"/>
      <c r="D129" s="141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1"/>
      <c r="AL129" s="145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2"/>
      <c r="AZ129" s="141"/>
      <c r="BA129" s="146"/>
      <c r="BB129" s="141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</row>
    <row r="130" ht="14.25" customHeight="1">
      <c r="A130" s="141"/>
      <c r="B130" s="142"/>
      <c r="C130" s="141"/>
      <c r="D130" s="141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1"/>
      <c r="AL130" s="145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2"/>
      <c r="AZ130" s="141"/>
      <c r="BA130" s="146"/>
      <c r="BB130" s="141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</row>
    <row r="131" ht="14.25" customHeight="1">
      <c r="A131" s="141"/>
      <c r="B131" s="142"/>
      <c r="C131" s="141"/>
      <c r="D131" s="141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1"/>
      <c r="AL131" s="145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2"/>
      <c r="AZ131" s="141"/>
      <c r="BA131" s="146"/>
      <c r="BB131" s="141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</row>
    <row r="132" ht="14.25" customHeight="1">
      <c r="A132" s="141"/>
      <c r="B132" s="142"/>
      <c r="C132" s="141"/>
      <c r="D132" s="141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1"/>
      <c r="AL132" s="145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2"/>
      <c r="AZ132" s="141"/>
      <c r="BA132" s="146"/>
      <c r="BB132" s="141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</row>
    <row r="133" ht="14.25" customHeight="1">
      <c r="A133" s="141"/>
      <c r="B133" s="142"/>
      <c r="C133" s="141"/>
      <c r="D133" s="141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1"/>
      <c r="AL133" s="145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2"/>
      <c r="AZ133" s="141"/>
      <c r="BA133" s="146"/>
      <c r="BB133" s="141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</row>
    <row r="134" ht="14.25" customHeight="1">
      <c r="A134" s="141"/>
      <c r="B134" s="142"/>
      <c r="C134" s="141"/>
      <c r="D134" s="141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1"/>
      <c r="AL134" s="145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2"/>
      <c r="AZ134" s="141"/>
      <c r="BA134" s="146"/>
      <c r="BB134" s="141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</row>
    <row r="135" ht="14.25" customHeight="1">
      <c r="A135" s="141"/>
      <c r="B135" s="142"/>
      <c r="C135" s="141"/>
      <c r="D135" s="141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1"/>
      <c r="AL135" s="145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2"/>
      <c r="AZ135" s="141"/>
      <c r="BA135" s="146"/>
      <c r="BB135" s="141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</row>
    <row r="136" ht="14.25" customHeight="1">
      <c r="A136" s="141"/>
      <c r="B136" s="142"/>
      <c r="C136" s="141"/>
      <c r="D136" s="141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1"/>
      <c r="AL136" s="145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2"/>
      <c r="AZ136" s="141"/>
      <c r="BA136" s="146"/>
      <c r="BB136" s="141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</row>
    <row r="137" ht="14.25" customHeight="1">
      <c r="A137" s="141"/>
      <c r="B137" s="142"/>
      <c r="C137" s="141"/>
      <c r="D137" s="141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1"/>
      <c r="AL137" s="145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2"/>
      <c r="AZ137" s="141"/>
      <c r="BA137" s="146"/>
      <c r="BB137" s="141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</row>
    <row r="138" ht="14.25" customHeight="1">
      <c r="A138" s="141"/>
      <c r="B138" s="142"/>
      <c r="C138" s="141"/>
      <c r="D138" s="141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1"/>
      <c r="AL138" s="145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2"/>
      <c r="AZ138" s="141"/>
      <c r="BA138" s="146"/>
      <c r="BB138" s="141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</row>
    <row r="139" ht="14.25" customHeight="1">
      <c r="A139" s="141"/>
      <c r="B139" s="142"/>
      <c r="C139" s="141"/>
      <c r="D139" s="141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1"/>
      <c r="AL139" s="145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2"/>
      <c r="AZ139" s="141"/>
      <c r="BA139" s="146"/>
      <c r="BB139" s="141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</row>
    <row r="140" ht="14.25" customHeight="1">
      <c r="A140" s="141"/>
      <c r="B140" s="142"/>
      <c r="C140" s="141"/>
      <c r="D140" s="141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1"/>
      <c r="AL140" s="145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2"/>
      <c r="AZ140" s="141"/>
      <c r="BA140" s="146"/>
      <c r="BB140" s="141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</row>
    <row r="141" ht="14.25" customHeight="1">
      <c r="A141" s="141"/>
      <c r="B141" s="142"/>
      <c r="C141" s="141"/>
      <c r="D141" s="141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1"/>
      <c r="AL141" s="145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2"/>
      <c r="AZ141" s="141"/>
      <c r="BA141" s="146"/>
      <c r="BB141" s="141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</row>
    <row r="142" ht="14.25" customHeight="1">
      <c r="A142" s="141"/>
      <c r="B142" s="142"/>
      <c r="C142" s="141"/>
      <c r="D142" s="141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1"/>
      <c r="AL142" s="145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2"/>
      <c r="AZ142" s="141"/>
      <c r="BA142" s="146"/>
      <c r="BB142" s="141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</row>
    <row r="143" ht="14.25" customHeight="1">
      <c r="A143" s="141"/>
      <c r="B143" s="142"/>
      <c r="C143" s="141"/>
      <c r="D143" s="141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1"/>
      <c r="AL143" s="145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2"/>
      <c r="AZ143" s="141"/>
      <c r="BA143" s="146"/>
      <c r="BB143" s="141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</row>
    <row r="144" ht="14.25" customHeight="1">
      <c r="A144" s="141"/>
      <c r="B144" s="142"/>
      <c r="C144" s="141"/>
      <c r="D144" s="141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1"/>
      <c r="AL144" s="145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2"/>
      <c r="AZ144" s="141"/>
      <c r="BA144" s="146"/>
      <c r="BB144" s="141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</row>
    <row r="145" ht="14.25" customHeight="1">
      <c r="A145" s="141"/>
      <c r="B145" s="142"/>
      <c r="C145" s="141"/>
      <c r="D145" s="141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1"/>
      <c r="AL145" s="145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2"/>
      <c r="AZ145" s="141"/>
      <c r="BA145" s="146"/>
      <c r="BB145" s="141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</row>
    <row r="146" ht="14.25" customHeight="1">
      <c r="A146" s="141"/>
      <c r="B146" s="142"/>
      <c r="C146" s="141"/>
      <c r="D146" s="141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1"/>
      <c r="AL146" s="145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2"/>
      <c r="AZ146" s="141"/>
      <c r="BA146" s="146"/>
      <c r="BB146" s="141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</row>
    <row r="147" ht="14.25" customHeight="1">
      <c r="A147" s="141"/>
      <c r="B147" s="142"/>
      <c r="C147" s="141"/>
      <c r="D147" s="141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1"/>
      <c r="AL147" s="145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2"/>
      <c r="AZ147" s="141"/>
      <c r="BA147" s="146"/>
      <c r="BB147" s="141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</row>
    <row r="148" ht="14.25" customHeight="1">
      <c r="A148" s="141"/>
      <c r="B148" s="142"/>
      <c r="C148" s="141"/>
      <c r="D148" s="141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1"/>
      <c r="AL148" s="145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2"/>
      <c r="AZ148" s="141"/>
      <c r="BA148" s="146"/>
      <c r="BB148" s="141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</row>
    <row r="149" ht="14.25" customHeight="1">
      <c r="A149" s="141"/>
      <c r="B149" s="142"/>
      <c r="C149" s="141"/>
      <c r="D149" s="141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1"/>
      <c r="AL149" s="145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2"/>
      <c r="AZ149" s="141"/>
      <c r="BA149" s="146"/>
      <c r="BB149" s="141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</row>
    <row r="150" ht="14.25" customHeight="1">
      <c r="A150" s="141"/>
      <c r="B150" s="142"/>
      <c r="C150" s="141"/>
      <c r="D150" s="141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1"/>
      <c r="AL150" s="145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2"/>
      <c r="AZ150" s="141"/>
      <c r="BA150" s="146"/>
      <c r="BB150" s="141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</row>
    <row r="151" ht="14.25" customHeight="1">
      <c r="A151" s="141"/>
      <c r="B151" s="142"/>
      <c r="C151" s="141"/>
      <c r="D151" s="141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1"/>
      <c r="AL151" s="145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2"/>
      <c r="AZ151" s="141"/>
      <c r="BA151" s="146"/>
      <c r="BB151" s="141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</row>
    <row r="152" ht="14.25" customHeight="1">
      <c r="A152" s="141"/>
      <c r="B152" s="142"/>
      <c r="C152" s="141"/>
      <c r="D152" s="141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1"/>
      <c r="AL152" s="145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2"/>
      <c r="AZ152" s="141"/>
      <c r="BA152" s="146"/>
      <c r="BB152" s="141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</row>
    <row r="153" ht="14.25" customHeight="1">
      <c r="A153" s="141"/>
      <c r="B153" s="142"/>
      <c r="C153" s="141"/>
      <c r="D153" s="141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1"/>
      <c r="AL153" s="145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2"/>
      <c r="AZ153" s="141"/>
      <c r="BA153" s="146"/>
      <c r="BB153" s="141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</row>
    <row r="154" ht="14.25" customHeight="1">
      <c r="A154" s="141"/>
      <c r="B154" s="142"/>
      <c r="C154" s="141"/>
      <c r="D154" s="141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1"/>
      <c r="AL154" s="145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2"/>
      <c r="AZ154" s="141"/>
      <c r="BA154" s="146"/>
      <c r="BB154" s="141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</row>
    <row r="155" ht="14.25" customHeight="1">
      <c r="A155" s="141"/>
      <c r="B155" s="142"/>
      <c r="C155" s="141"/>
      <c r="D155" s="141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1"/>
      <c r="AL155" s="145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2"/>
      <c r="AZ155" s="141"/>
      <c r="BA155" s="146"/>
      <c r="BB155" s="141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</row>
    <row r="156" ht="14.25" customHeight="1">
      <c r="A156" s="141"/>
      <c r="B156" s="142"/>
      <c r="C156" s="141"/>
      <c r="D156" s="141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1"/>
      <c r="AL156" s="145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2"/>
      <c r="AZ156" s="141"/>
      <c r="BA156" s="146"/>
      <c r="BB156" s="141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</row>
    <row r="157" ht="14.25" customHeight="1">
      <c r="A157" s="141"/>
      <c r="B157" s="142"/>
      <c r="C157" s="141"/>
      <c r="D157" s="141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1"/>
      <c r="AL157" s="145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2"/>
      <c r="AZ157" s="141"/>
      <c r="BA157" s="146"/>
      <c r="BB157" s="141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</row>
    <row r="158" ht="14.25" customHeight="1">
      <c r="A158" s="141"/>
      <c r="B158" s="142"/>
      <c r="C158" s="141"/>
      <c r="D158" s="141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1"/>
      <c r="AL158" s="145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2"/>
      <c r="AZ158" s="141"/>
      <c r="BA158" s="146"/>
      <c r="BB158" s="141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</row>
    <row r="159" ht="14.25" customHeight="1">
      <c r="A159" s="141"/>
      <c r="B159" s="142"/>
      <c r="C159" s="141"/>
      <c r="D159" s="141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1"/>
      <c r="AL159" s="145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2"/>
      <c r="AZ159" s="141"/>
      <c r="BA159" s="146"/>
      <c r="BB159" s="141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</row>
    <row r="160" ht="14.25" customHeight="1">
      <c r="A160" s="141"/>
      <c r="B160" s="142"/>
      <c r="C160" s="141"/>
      <c r="D160" s="141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1"/>
      <c r="AL160" s="145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2"/>
      <c r="AZ160" s="141"/>
      <c r="BA160" s="146"/>
      <c r="BB160" s="141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</row>
    <row r="161" ht="14.25" customHeight="1">
      <c r="A161" s="141"/>
      <c r="B161" s="142"/>
      <c r="C161" s="141"/>
      <c r="D161" s="141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1"/>
      <c r="AL161" s="145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2"/>
      <c r="AZ161" s="141"/>
      <c r="BA161" s="146"/>
      <c r="BB161" s="141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</row>
    <row r="162" ht="14.25" customHeight="1">
      <c r="A162" s="141"/>
      <c r="B162" s="142"/>
      <c r="C162" s="141"/>
      <c r="D162" s="141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1"/>
      <c r="AL162" s="145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2"/>
      <c r="AZ162" s="141"/>
      <c r="BA162" s="146"/>
      <c r="BB162" s="141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</row>
    <row r="163" ht="14.25" customHeight="1">
      <c r="A163" s="141"/>
      <c r="B163" s="142"/>
      <c r="C163" s="141"/>
      <c r="D163" s="141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1"/>
      <c r="AL163" s="145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2"/>
      <c r="AZ163" s="141"/>
      <c r="BA163" s="146"/>
      <c r="BB163" s="141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</row>
    <row r="164" ht="14.25" customHeight="1">
      <c r="A164" s="141"/>
      <c r="B164" s="142"/>
      <c r="C164" s="141"/>
      <c r="D164" s="141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1"/>
      <c r="AL164" s="145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2"/>
      <c r="AZ164" s="141"/>
      <c r="BA164" s="146"/>
      <c r="BB164" s="141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</row>
    <row r="165" ht="14.25" customHeight="1">
      <c r="A165" s="141"/>
      <c r="B165" s="142"/>
      <c r="C165" s="141"/>
      <c r="D165" s="141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1"/>
      <c r="AL165" s="145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2"/>
      <c r="AZ165" s="141"/>
      <c r="BA165" s="146"/>
      <c r="BB165" s="141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</row>
    <row r="166" ht="14.25" customHeight="1">
      <c r="A166" s="141"/>
      <c r="B166" s="142"/>
      <c r="C166" s="141"/>
      <c r="D166" s="141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1"/>
      <c r="AL166" s="145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2"/>
      <c r="AZ166" s="141"/>
      <c r="BA166" s="146"/>
      <c r="BB166" s="141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</row>
    <row r="167" ht="14.25" customHeight="1">
      <c r="A167" s="141"/>
      <c r="B167" s="142"/>
      <c r="C167" s="141"/>
      <c r="D167" s="141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1"/>
      <c r="AL167" s="145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2"/>
      <c r="AZ167" s="141"/>
      <c r="BA167" s="146"/>
      <c r="BB167" s="141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</row>
    <row r="168" ht="14.25" customHeight="1">
      <c r="A168" s="141"/>
      <c r="B168" s="142"/>
      <c r="C168" s="141"/>
      <c r="D168" s="141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1"/>
      <c r="AL168" s="145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2"/>
      <c r="AZ168" s="141"/>
      <c r="BA168" s="146"/>
      <c r="BB168" s="141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</row>
    <row r="169" ht="14.25" customHeight="1">
      <c r="A169" s="141"/>
      <c r="B169" s="142"/>
      <c r="C169" s="141"/>
      <c r="D169" s="141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1"/>
      <c r="AL169" s="145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2"/>
      <c r="AZ169" s="141"/>
      <c r="BA169" s="146"/>
      <c r="BB169" s="141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</row>
    <row r="170" ht="14.25" customHeight="1">
      <c r="A170" s="141"/>
      <c r="B170" s="142"/>
      <c r="C170" s="141"/>
      <c r="D170" s="141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1"/>
      <c r="AL170" s="145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2"/>
      <c r="AZ170" s="141"/>
      <c r="BA170" s="146"/>
      <c r="BB170" s="141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</row>
    <row r="171" ht="14.25" customHeight="1">
      <c r="A171" s="141"/>
      <c r="B171" s="142"/>
      <c r="C171" s="141"/>
      <c r="D171" s="141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1"/>
      <c r="AL171" s="145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2"/>
      <c r="AZ171" s="141"/>
      <c r="BA171" s="146"/>
      <c r="BB171" s="141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</row>
    <row r="172" ht="14.25" customHeight="1">
      <c r="A172" s="141"/>
      <c r="B172" s="142"/>
      <c r="C172" s="141"/>
      <c r="D172" s="141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1"/>
      <c r="AL172" s="145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2"/>
      <c r="AZ172" s="141"/>
      <c r="BA172" s="146"/>
      <c r="BB172" s="141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</row>
    <row r="173" ht="14.25" customHeight="1">
      <c r="A173" s="141"/>
      <c r="B173" s="142"/>
      <c r="C173" s="141"/>
      <c r="D173" s="141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1"/>
      <c r="AL173" s="145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2"/>
      <c r="AZ173" s="141"/>
      <c r="BA173" s="146"/>
      <c r="BB173" s="141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</row>
    <row r="174" ht="14.25" customHeight="1">
      <c r="A174" s="141"/>
      <c r="B174" s="142"/>
      <c r="C174" s="141"/>
      <c r="D174" s="141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1"/>
      <c r="AL174" s="145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2"/>
      <c r="AZ174" s="141"/>
      <c r="BA174" s="146"/>
      <c r="BB174" s="141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</row>
    <row r="175" ht="14.25" customHeight="1">
      <c r="A175" s="141"/>
      <c r="B175" s="142"/>
      <c r="C175" s="141"/>
      <c r="D175" s="141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1"/>
      <c r="AL175" s="145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2"/>
      <c r="AZ175" s="141"/>
      <c r="BA175" s="146"/>
      <c r="BB175" s="141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</row>
    <row r="176" ht="14.25" customHeight="1">
      <c r="A176" s="141"/>
      <c r="B176" s="142"/>
      <c r="C176" s="141"/>
      <c r="D176" s="141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1"/>
      <c r="AL176" s="145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2"/>
      <c r="AZ176" s="141"/>
      <c r="BA176" s="146"/>
      <c r="BB176" s="141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</row>
    <row r="177" ht="14.25" customHeight="1">
      <c r="A177" s="141"/>
      <c r="B177" s="142"/>
      <c r="C177" s="141"/>
      <c r="D177" s="141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1"/>
      <c r="AL177" s="145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2"/>
      <c r="AZ177" s="141"/>
      <c r="BA177" s="146"/>
      <c r="BB177" s="141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</row>
    <row r="178" ht="14.25" customHeight="1">
      <c r="A178" s="141"/>
      <c r="B178" s="142"/>
      <c r="C178" s="141"/>
      <c r="D178" s="141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1"/>
      <c r="AL178" s="145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2"/>
      <c r="AZ178" s="141"/>
      <c r="BA178" s="146"/>
      <c r="BB178" s="141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</row>
    <row r="179" ht="14.25" customHeight="1">
      <c r="A179" s="141"/>
      <c r="B179" s="142"/>
      <c r="C179" s="141"/>
      <c r="D179" s="141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1"/>
      <c r="AL179" s="145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2"/>
      <c r="AZ179" s="141"/>
      <c r="BA179" s="146"/>
      <c r="BB179" s="141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</row>
    <row r="180" ht="14.25" customHeight="1">
      <c r="A180" s="141"/>
      <c r="B180" s="142"/>
      <c r="C180" s="141"/>
      <c r="D180" s="141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1"/>
      <c r="AL180" s="145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2"/>
      <c r="AZ180" s="141"/>
      <c r="BA180" s="146"/>
      <c r="BB180" s="141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</row>
    <row r="181" ht="14.25" customHeight="1">
      <c r="A181" s="141"/>
      <c r="B181" s="142"/>
      <c r="C181" s="141"/>
      <c r="D181" s="141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1"/>
      <c r="AL181" s="145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2"/>
      <c r="AZ181" s="141"/>
      <c r="BA181" s="146"/>
      <c r="BB181" s="141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</row>
    <row r="182" ht="14.25" customHeight="1">
      <c r="A182" s="141"/>
      <c r="B182" s="142"/>
      <c r="C182" s="141"/>
      <c r="D182" s="141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1"/>
      <c r="AL182" s="145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2"/>
      <c r="AZ182" s="141"/>
      <c r="BA182" s="146"/>
      <c r="BB182" s="141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</row>
    <row r="183" ht="14.25" customHeight="1">
      <c r="A183" s="141"/>
      <c r="B183" s="142"/>
      <c r="C183" s="141"/>
      <c r="D183" s="141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1"/>
      <c r="AL183" s="145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2"/>
      <c r="AZ183" s="141"/>
      <c r="BA183" s="146"/>
      <c r="BB183" s="141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</row>
    <row r="184" ht="14.25" customHeight="1">
      <c r="A184" s="141"/>
      <c r="B184" s="142"/>
      <c r="C184" s="141"/>
      <c r="D184" s="141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1"/>
      <c r="AL184" s="145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2"/>
      <c r="AZ184" s="141"/>
      <c r="BA184" s="146"/>
      <c r="BB184" s="141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</row>
    <row r="185" ht="14.25" customHeight="1">
      <c r="A185" s="141"/>
      <c r="B185" s="142"/>
      <c r="C185" s="141"/>
      <c r="D185" s="141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1"/>
      <c r="AL185" s="145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2"/>
      <c r="AZ185" s="141"/>
      <c r="BA185" s="146"/>
      <c r="BB185" s="141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</row>
    <row r="186" ht="14.25" customHeight="1">
      <c r="A186" s="141"/>
      <c r="B186" s="142"/>
      <c r="C186" s="141"/>
      <c r="D186" s="141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1"/>
      <c r="AL186" s="145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2"/>
      <c r="AZ186" s="141"/>
      <c r="BA186" s="146"/>
      <c r="BB186" s="141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</row>
    <row r="187" ht="14.25" customHeight="1">
      <c r="A187" s="141"/>
      <c r="B187" s="142"/>
      <c r="C187" s="141"/>
      <c r="D187" s="141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1"/>
      <c r="AL187" s="145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2"/>
      <c r="AZ187" s="141"/>
      <c r="BA187" s="146"/>
      <c r="BB187" s="141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</row>
    <row r="188" ht="14.25" customHeight="1">
      <c r="A188" s="141"/>
      <c r="B188" s="142"/>
      <c r="C188" s="141"/>
      <c r="D188" s="141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1"/>
      <c r="AL188" s="145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2"/>
      <c r="AZ188" s="141"/>
      <c r="BA188" s="146"/>
      <c r="BB188" s="141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</row>
    <row r="189" ht="14.25" customHeight="1">
      <c r="A189" s="141"/>
      <c r="B189" s="142"/>
      <c r="C189" s="141"/>
      <c r="D189" s="141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1"/>
      <c r="AL189" s="145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2"/>
      <c r="AZ189" s="141"/>
      <c r="BA189" s="146"/>
      <c r="BB189" s="141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</row>
    <row r="190" ht="14.25" customHeight="1">
      <c r="A190" s="141"/>
      <c r="B190" s="142"/>
      <c r="C190" s="141"/>
      <c r="D190" s="141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1"/>
      <c r="AL190" s="145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2"/>
      <c r="AZ190" s="141"/>
      <c r="BA190" s="146"/>
      <c r="BB190" s="141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</row>
    <row r="191" ht="14.25" customHeight="1">
      <c r="A191" s="141"/>
      <c r="B191" s="142"/>
      <c r="C191" s="141"/>
      <c r="D191" s="141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1"/>
      <c r="AL191" s="145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2"/>
      <c r="AZ191" s="141"/>
      <c r="BA191" s="146"/>
      <c r="BB191" s="141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</row>
    <row r="192" ht="14.25" customHeight="1">
      <c r="A192" s="141"/>
      <c r="B192" s="142"/>
      <c r="C192" s="141"/>
      <c r="D192" s="141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1"/>
      <c r="AL192" s="145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2"/>
      <c r="AZ192" s="141"/>
      <c r="BA192" s="146"/>
      <c r="BB192" s="141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</row>
    <row r="193" ht="14.25" customHeight="1">
      <c r="A193" s="141"/>
      <c r="B193" s="142"/>
      <c r="C193" s="141"/>
      <c r="D193" s="141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1"/>
      <c r="AL193" s="145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2"/>
      <c r="AZ193" s="141"/>
      <c r="BA193" s="146"/>
      <c r="BB193" s="141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</row>
    <row r="194" ht="14.25" customHeight="1">
      <c r="A194" s="141"/>
      <c r="B194" s="142"/>
      <c r="C194" s="141"/>
      <c r="D194" s="141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1"/>
      <c r="AL194" s="145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2"/>
      <c r="AZ194" s="141"/>
      <c r="BA194" s="146"/>
      <c r="BB194" s="141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</row>
    <row r="195" ht="14.25" customHeight="1">
      <c r="A195" s="141"/>
      <c r="B195" s="142"/>
      <c r="C195" s="141"/>
      <c r="D195" s="141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1"/>
      <c r="AL195" s="145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2"/>
      <c r="AZ195" s="141"/>
      <c r="BA195" s="146"/>
      <c r="BB195" s="141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</row>
    <row r="196" ht="14.25" customHeight="1">
      <c r="A196" s="141"/>
      <c r="B196" s="142"/>
      <c r="C196" s="141"/>
      <c r="D196" s="141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1"/>
      <c r="AL196" s="145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2"/>
      <c r="AZ196" s="141"/>
      <c r="BA196" s="146"/>
      <c r="BB196" s="141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</row>
    <row r="197" ht="14.25" customHeight="1">
      <c r="A197" s="141"/>
      <c r="B197" s="142"/>
      <c r="C197" s="141"/>
      <c r="D197" s="141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1"/>
      <c r="AL197" s="145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2"/>
      <c r="AZ197" s="141"/>
      <c r="BA197" s="146"/>
      <c r="BB197" s="141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</row>
    <row r="198" ht="14.25" customHeight="1">
      <c r="A198" s="141"/>
      <c r="B198" s="142"/>
      <c r="C198" s="141"/>
      <c r="D198" s="141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1"/>
      <c r="AL198" s="145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2"/>
      <c r="AZ198" s="141"/>
      <c r="BA198" s="146"/>
      <c r="BB198" s="141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</row>
    <row r="199" ht="14.25" customHeight="1">
      <c r="A199" s="141"/>
      <c r="B199" s="142"/>
      <c r="C199" s="141"/>
      <c r="D199" s="141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1"/>
      <c r="AL199" s="145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2"/>
      <c r="AZ199" s="141"/>
      <c r="BA199" s="146"/>
      <c r="BB199" s="141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</row>
    <row r="200" ht="14.25" customHeight="1">
      <c r="A200" s="141"/>
      <c r="B200" s="142"/>
      <c r="C200" s="141"/>
      <c r="D200" s="141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1"/>
      <c r="AL200" s="145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2"/>
      <c r="AZ200" s="141"/>
      <c r="BA200" s="146"/>
      <c r="BB200" s="141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</row>
    <row r="201" ht="14.25" customHeight="1">
      <c r="A201" s="141"/>
      <c r="B201" s="142"/>
      <c r="C201" s="141"/>
      <c r="D201" s="141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1"/>
      <c r="AL201" s="145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2"/>
      <c r="AZ201" s="141"/>
      <c r="BA201" s="146"/>
      <c r="BB201" s="141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</row>
    <row r="202" ht="14.25" customHeight="1">
      <c r="A202" s="141"/>
      <c r="B202" s="142"/>
      <c r="C202" s="141"/>
      <c r="D202" s="141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1"/>
      <c r="AL202" s="145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2"/>
      <c r="AZ202" s="141"/>
      <c r="BA202" s="146"/>
      <c r="BB202" s="141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</row>
    <row r="203" ht="14.25" customHeight="1">
      <c r="A203" s="141"/>
      <c r="B203" s="142"/>
      <c r="C203" s="141"/>
      <c r="D203" s="141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1"/>
      <c r="AL203" s="145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2"/>
      <c r="AZ203" s="141"/>
      <c r="BA203" s="146"/>
      <c r="BB203" s="141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</row>
    <row r="204" ht="14.25" customHeight="1">
      <c r="A204" s="141"/>
      <c r="B204" s="142"/>
      <c r="C204" s="141"/>
      <c r="D204" s="141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1"/>
      <c r="AL204" s="145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2"/>
      <c r="AZ204" s="141"/>
      <c r="BA204" s="146"/>
      <c r="BB204" s="141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</row>
    <row r="205" ht="14.25" customHeight="1">
      <c r="A205" s="141"/>
      <c r="B205" s="142"/>
      <c r="C205" s="141"/>
      <c r="D205" s="141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1"/>
      <c r="AL205" s="145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2"/>
      <c r="AZ205" s="141"/>
      <c r="BA205" s="146"/>
      <c r="BB205" s="141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</row>
    <row r="206" ht="14.25" customHeight="1">
      <c r="A206" s="141"/>
      <c r="B206" s="142"/>
      <c r="C206" s="141"/>
      <c r="D206" s="141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1"/>
      <c r="AL206" s="145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2"/>
      <c r="AZ206" s="141"/>
      <c r="BA206" s="146"/>
      <c r="BB206" s="141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</row>
    <row r="207" ht="14.25" customHeight="1">
      <c r="A207" s="141"/>
      <c r="B207" s="142"/>
      <c r="C207" s="141"/>
      <c r="D207" s="141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1"/>
      <c r="AL207" s="145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2"/>
      <c r="AZ207" s="141"/>
      <c r="BA207" s="146"/>
      <c r="BB207" s="141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</row>
    <row r="208" ht="14.25" customHeight="1">
      <c r="A208" s="141"/>
      <c r="B208" s="142"/>
      <c r="C208" s="141"/>
      <c r="D208" s="141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1"/>
      <c r="AL208" s="145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2"/>
      <c r="AZ208" s="141"/>
      <c r="BA208" s="146"/>
      <c r="BB208" s="141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</row>
    <row r="209" ht="14.25" customHeight="1">
      <c r="A209" s="141"/>
      <c r="B209" s="142"/>
      <c r="C209" s="141"/>
      <c r="D209" s="141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1"/>
      <c r="AL209" s="145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2"/>
      <c r="AZ209" s="141"/>
      <c r="BA209" s="146"/>
      <c r="BB209" s="141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</row>
    <row r="210" ht="14.25" customHeight="1">
      <c r="A210" s="141"/>
      <c r="B210" s="142"/>
      <c r="C210" s="141"/>
      <c r="D210" s="141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1"/>
      <c r="AL210" s="145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2"/>
      <c r="AZ210" s="141"/>
      <c r="BA210" s="146"/>
      <c r="BB210" s="141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</row>
    <row r="211" ht="14.25" customHeight="1">
      <c r="A211" s="141"/>
      <c r="B211" s="142"/>
      <c r="C211" s="141"/>
      <c r="D211" s="141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1"/>
      <c r="AL211" s="145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2"/>
      <c r="AZ211" s="141"/>
      <c r="BA211" s="146"/>
      <c r="BB211" s="141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</row>
    <row r="212" ht="14.25" customHeight="1">
      <c r="A212" s="141"/>
      <c r="B212" s="142"/>
      <c r="C212" s="141"/>
      <c r="D212" s="141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1"/>
      <c r="AL212" s="145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2"/>
      <c r="AZ212" s="141"/>
      <c r="BA212" s="146"/>
      <c r="BB212" s="141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</row>
    <row r="213" ht="14.25" customHeight="1">
      <c r="A213" s="141"/>
      <c r="B213" s="142"/>
      <c r="C213" s="141"/>
      <c r="D213" s="141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1"/>
      <c r="AL213" s="145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2"/>
      <c r="AZ213" s="141"/>
      <c r="BA213" s="146"/>
      <c r="BB213" s="141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</row>
    <row r="214" ht="14.25" customHeight="1">
      <c r="A214" s="141"/>
      <c r="B214" s="142"/>
      <c r="C214" s="141"/>
      <c r="D214" s="141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1"/>
      <c r="AL214" s="145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2"/>
      <c r="AZ214" s="141"/>
      <c r="BA214" s="146"/>
      <c r="BB214" s="141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</row>
    <row r="215" ht="14.25" customHeight="1">
      <c r="A215" s="141"/>
      <c r="B215" s="142"/>
      <c r="C215" s="141"/>
      <c r="D215" s="141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1"/>
      <c r="AL215" s="145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2"/>
      <c r="AZ215" s="141"/>
      <c r="BA215" s="146"/>
      <c r="BB215" s="141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</row>
    <row r="216" ht="14.25" customHeight="1">
      <c r="A216" s="141"/>
      <c r="B216" s="142"/>
      <c r="C216" s="141"/>
      <c r="D216" s="141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1"/>
      <c r="AL216" s="145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2"/>
      <c r="AZ216" s="141"/>
      <c r="BA216" s="146"/>
      <c r="BB216" s="141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</row>
    <row r="217" ht="14.25" customHeight="1">
      <c r="A217" s="141"/>
      <c r="B217" s="142"/>
      <c r="C217" s="141"/>
      <c r="D217" s="141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1"/>
      <c r="AL217" s="145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2"/>
      <c r="AZ217" s="141"/>
      <c r="BA217" s="146"/>
      <c r="BB217" s="141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</row>
    <row r="218" ht="14.25" customHeight="1">
      <c r="A218" s="141"/>
      <c r="B218" s="142"/>
      <c r="C218" s="141"/>
      <c r="D218" s="141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1"/>
      <c r="AL218" s="145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2"/>
      <c r="AZ218" s="141"/>
      <c r="BA218" s="146"/>
      <c r="BB218" s="141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</row>
    <row r="219" ht="14.25" customHeight="1">
      <c r="A219" s="141"/>
      <c r="B219" s="142"/>
      <c r="C219" s="141"/>
      <c r="D219" s="141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1"/>
      <c r="AL219" s="145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2"/>
      <c r="AZ219" s="141"/>
      <c r="BA219" s="146"/>
      <c r="BB219" s="141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</row>
    <row r="220" ht="14.25" customHeight="1">
      <c r="A220" s="141"/>
      <c r="B220" s="142"/>
      <c r="C220" s="141"/>
      <c r="D220" s="141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1"/>
      <c r="AL220" s="145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2"/>
      <c r="AZ220" s="141"/>
      <c r="BA220" s="146"/>
      <c r="BB220" s="141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</row>
    <row r="221" ht="14.25" customHeight="1">
      <c r="A221" s="141"/>
      <c r="B221" s="142"/>
      <c r="C221" s="141"/>
      <c r="D221" s="141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1"/>
      <c r="AL221" s="145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2"/>
      <c r="AZ221" s="141"/>
      <c r="BA221" s="146"/>
      <c r="BB221" s="141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</row>
    <row r="222" ht="14.25" customHeight="1">
      <c r="A222" s="141"/>
      <c r="B222" s="142"/>
      <c r="C222" s="141"/>
      <c r="D222" s="141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1"/>
      <c r="AL222" s="145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2"/>
      <c r="AZ222" s="141"/>
      <c r="BA222" s="146"/>
      <c r="BB222" s="141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</row>
    <row r="223" ht="14.25" customHeight="1">
      <c r="A223" s="141"/>
      <c r="B223" s="142"/>
      <c r="C223" s="141"/>
      <c r="D223" s="141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1"/>
      <c r="AL223" s="145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2"/>
      <c r="AZ223" s="141"/>
      <c r="BA223" s="146"/>
      <c r="BB223" s="141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</row>
    <row r="224" ht="14.25" customHeight="1">
      <c r="A224" s="141"/>
      <c r="B224" s="142"/>
      <c r="C224" s="141"/>
      <c r="D224" s="141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1"/>
      <c r="AL224" s="145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2"/>
      <c r="AZ224" s="141"/>
      <c r="BA224" s="146"/>
      <c r="BB224" s="141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</row>
    <row r="225" ht="14.25" customHeight="1">
      <c r="A225" s="141"/>
      <c r="B225" s="142"/>
      <c r="C225" s="141"/>
      <c r="D225" s="141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1"/>
      <c r="AL225" s="145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2"/>
      <c r="AZ225" s="141"/>
      <c r="BA225" s="146"/>
      <c r="BB225" s="141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</row>
    <row r="226" ht="14.25" customHeight="1">
      <c r="A226" s="141"/>
      <c r="B226" s="142"/>
      <c r="C226" s="141"/>
      <c r="D226" s="141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1"/>
      <c r="AL226" s="145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2"/>
      <c r="AZ226" s="141"/>
      <c r="BA226" s="146"/>
      <c r="BB226" s="141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</row>
    <row r="227" ht="14.25" customHeight="1">
      <c r="A227" s="141"/>
      <c r="B227" s="142"/>
      <c r="C227" s="141"/>
      <c r="D227" s="141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1"/>
      <c r="AL227" s="145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2"/>
      <c r="AZ227" s="141"/>
      <c r="BA227" s="146"/>
      <c r="BB227" s="141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</row>
    <row r="228" ht="14.25" customHeight="1">
      <c r="A228" s="141"/>
      <c r="B228" s="142"/>
      <c r="C228" s="141"/>
      <c r="D228" s="141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1"/>
      <c r="AL228" s="145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2"/>
      <c r="AZ228" s="141"/>
      <c r="BA228" s="146"/>
      <c r="BB228" s="141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</row>
    <row r="229" ht="14.25" customHeight="1">
      <c r="A229" s="141"/>
      <c r="B229" s="142"/>
      <c r="C229" s="141"/>
      <c r="D229" s="141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1"/>
      <c r="AL229" s="145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2"/>
      <c r="AZ229" s="141"/>
      <c r="BA229" s="146"/>
      <c r="BB229" s="141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</row>
    <row r="230" ht="14.25" customHeight="1">
      <c r="A230" s="141"/>
      <c r="B230" s="142"/>
      <c r="C230" s="141"/>
      <c r="D230" s="141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1"/>
      <c r="AL230" s="145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2"/>
      <c r="AZ230" s="141"/>
      <c r="BA230" s="146"/>
      <c r="BB230" s="141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147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147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147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147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147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147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147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147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147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147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147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147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147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147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147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147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147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147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147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147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147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147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147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147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147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147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147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147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147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147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147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147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147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147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147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147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147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147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147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147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147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147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147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147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147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147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147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147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147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147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147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147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147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147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147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147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147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147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147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147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147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147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147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147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147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147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147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147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147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147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147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147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147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147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147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147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147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147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147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147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147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147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147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147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147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147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147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147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147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147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147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147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147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147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147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147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147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147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147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147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147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147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147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147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147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147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147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147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147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147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147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147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147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147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147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147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147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147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147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147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147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147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147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147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147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147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147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147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147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147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147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147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147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147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147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147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147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147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147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147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147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147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147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147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147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147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147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147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147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147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147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147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147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147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147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147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147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147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147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147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147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147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147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147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147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147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147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147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147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147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147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147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147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147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147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147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147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147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147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147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147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147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147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147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147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147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147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147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147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147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147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147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147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147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147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147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147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147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147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147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147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147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147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147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147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147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147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147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147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147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147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147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147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147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147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147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147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147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147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147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147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147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147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147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147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147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147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147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147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147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147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147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147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147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147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147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147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147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147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147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147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147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147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147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147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147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147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147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147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147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147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147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147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147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147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147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147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147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147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147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147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147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147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147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147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147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147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147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147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147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147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147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147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147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147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147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147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147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147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147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147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147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147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147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147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147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147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147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147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147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147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147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147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147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147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147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147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147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147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147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147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147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147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147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147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147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147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147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147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147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147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147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147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147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147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147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147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147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147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147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147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147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147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147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147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147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147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147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147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147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147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147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147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147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147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147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147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147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147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147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147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147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147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147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147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147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147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147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147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147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147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147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147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147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147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147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147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147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147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147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147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147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147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147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147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147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147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147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147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147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147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147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147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147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147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147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147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147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147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147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147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147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147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147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147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147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147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147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147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147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147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147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147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147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147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147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147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147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147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147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147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147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147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147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147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147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147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147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147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147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147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147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147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147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147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147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147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147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147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147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147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147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147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147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147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147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147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147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147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147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147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147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147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147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147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147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147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147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147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147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147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147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147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147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147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147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147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147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147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147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147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147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147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147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147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147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147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147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147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147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147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147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147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147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147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147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147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147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147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147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147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147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147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147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147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147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147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147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147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147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147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147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147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147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147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147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147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147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147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147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147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147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147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147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147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147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147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147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147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147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147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147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147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147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147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147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147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147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147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147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147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147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147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147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147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147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147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147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147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147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147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147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147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147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147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147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147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147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147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147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147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147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147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147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147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147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147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147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147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147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147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147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147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147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147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147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147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147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147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147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147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147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147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147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147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147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147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147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147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147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147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147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147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147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147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147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147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147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147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147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147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147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147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147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147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147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147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147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147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147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147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147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147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147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147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147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147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147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147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147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147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147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147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147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147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147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147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147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147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147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147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147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147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147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147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147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147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147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147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147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147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147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147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147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147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147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147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147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147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147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147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147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147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147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147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147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147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147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147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147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147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147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147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147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147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147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147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147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147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147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147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147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147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147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147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147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147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147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147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147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147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147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147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147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147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147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147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147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147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147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147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147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147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147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147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147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147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147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147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147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147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147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147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147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147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147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147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147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147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147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147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147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147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147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147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147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147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147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147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147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147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147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147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147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147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147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147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147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147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147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147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147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147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147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147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147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147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147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147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147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147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147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147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147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147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147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147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147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147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147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147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147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147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147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147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147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147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147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147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147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147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147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147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147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147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147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147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147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147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147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147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147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147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147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147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147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147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147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147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147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147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147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147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147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147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147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147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147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</row>
    <row r="989" ht="15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147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</row>
    <row r="990" ht="15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147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</row>
    <row r="991" ht="15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147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</row>
    <row r="992" ht="15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147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</row>
    <row r="993" ht="15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147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</row>
    <row r="994" ht="15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147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</row>
    <row r="995" ht="15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147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</row>
    <row r="996" ht="15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147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</row>
    <row r="997" ht="15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147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</row>
    <row r="998" ht="15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147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</row>
    <row r="999" ht="15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147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</row>
    <row r="1000" ht="15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147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</row>
  </sheetData>
  <mergeCells count="21">
    <mergeCell ref="A3:A4"/>
    <mergeCell ref="B3:B4"/>
    <mergeCell ref="C3:C4"/>
    <mergeCell ref="D3:D4"/>
    <mergeCell ref="E3:E4"/>
    <mergeCell ref="AK3:AK4"/>
    <mergeCell ref="AL3:AL4"/>
    <mergeCell ref="F8:I8"/>
    <mergeCell ref="AT3:AT4"/>
    <mergeCell ref="AU3:AU4"/>
    <mergeCell ref="AV3:AV4"/>
    <mergeCell ref="AW3:AW4"/>
    <mergeCell ref="AX3:AY3"/>
    <mergeCell ref="AZ3:BA3"/>
    <mergeCell ref="AM3:AM4"/>
    <mergeCell ref="AN3:AN4"/>
    <mergeCell ref="AO3:AO4"/>
    <mergeCell ref="AP3:AP4"/>
    <mergeCell ref="AQ3:AQ4"/>
    <mergeCell ref="AR3:AR4"/>
    <mergeCell ref="AS3:AS4"/>
  </mergeCells>
  <conditionalFormatting sqref="F3:AJ4">
    <cfRule type="expression" dxfId="0" priority="1">
      <formula>WEEKDAY(F$4)=2</formula>
    </cfRule>
  </conditionalFormatting>
  <conditionalFormatting sqref="A7:CW30">
    <cfRule type="notContainsBlanks" dxfId="1" priority="2">
      <formula>LEN(TRIM(A7))&gt;0</formula>
    </cfRule>
  </conditionalFormatting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2023-05-06T10:54:38Z</dcterms:created>
  <dc:creator>Administrator</dc:creator>
</cp:coreProperties>
</file>