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DSD" sheetId="1" r:id="rId1"/>
    <sheet name="Muc_tieu" sheetId="2" r:id="rId2"/>
    <sheet name="Nhập_lieu" sheetId="3" r:id="rId3"/>
    <sheet name="Tong_hop" sheetId="4" r:id="rId4"/>
  </sheets>
  <definedNames>
    <definedName name="_xlnm._FilterDatabase" localSheetId="1" hidden="1">Muc_tieu!$A$1:$E$1</definedName>
    <definedName name="_xlnm._FilterDatabase" localSheetId="2" hidden="1">Nhập_lieu!$A$1:$J$1</definedName>
    <definedName name="_xlnm._FilterDatabase" localSheetId="3" hidden="1">Tong_hop!$A$1:$K$1</definedName>
  </definedNames>
  <calcPr calcId="124519" fullCalcOnLoad="1"/>
</workbook>
</file>

<file path=xl/sharedStrings.xml><?xml version="1.0" encoding="utf-8"?>
<sst xmlns="http://schemas.openxmlformats.org/spreadsheetml/2006/main" count="52" uniqueCount="30">
  <si>
    <t>HƯỚNG DẪN SỬ DỤNG</t>
  </si>
  <si>
    <t>1) Nhập dữ liệu mỗi ngày tại sheet 'Nhập_lieu'. Không xóa cột công thức.</t>
  </si>
  <si>
    <t>2) Cập nhật chỉ tiêu tại sheet 'Muc_tieu' theo từng Nhân viên + Tháng_YYYYMM.</t>
  </si>
  <si>
    <t>3) Xem kết quả tổng hợp tại sheet 'Tong_hop' (tự tính % đạt mục tiêu).</t>
  </si>
  <si>
    <t>4) Các cột công thức ở 'Nhập_lieu': Tỷ lệ chốt = Deal thành công / Leads; Giá trị TB/đơn = Doanh thu / Deal thành công.</t>
  </si>
  <si>
    <t>Nhân viên</t>
  </si>
  <si>
    <t>Tháng_YYYYMM</t>
  </si>
  <si>
    <t>Leads mục tiêu</t>
  </si>
  <si>
    <t>Deal mục tiêu</t>
  </si>
  <si>
    <t>Doanh thu mục tiêu</t>
  </si>
  <si>
    <t>Nguyễn A</t>
  </si>
  <si>
    <t>Trần B</t>
  </si>
  <si>
    <t>Lê C</t>
  </si>
  <si>
    <t>202509</t>
  </si>
  <si>
    <t>Ngày</t>
  </si>
  <si>
    <t>Leads</t>
  </si>
  <si>
    <t>Cuộc gọi</t>
  </si>
  <si>
    <t>Cuộc hẹn</t>
  </si>
  <si>
    <t>Deal thành công</t>
  </si>
  <si>
    <t>Doanh thu</t>
  </si>
  <si>
    <t>Tỷ lệ chốt</t>
  </si>
  <si>
    <t>Giá trị TB/đơn</t>
  </si>
  <si>
    <t>2025-09-01</t>
  </si>
  <si>
    <t>2025-09-02</t>
  </si>
  <si>
    <t>Leads thực tế</t>
  </si>
  <si>
    <t>Deal thực tế</t>
  </si>
  <si>
    <t>Doanh thu thực tế</t>
  </si>
  <si>
    <t>% Leads đạt</t>
  </si>
  <si>
    <t>% Deal đạt</t>
  </si>
  <si>
    <t>% Doanh thu đạt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</si>
</sst>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2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2" width="16.7109375" customWidth="1"/>
    <col min="3" max="5" width="18.7109375" style="2" customWidth="1"/>
  </cols>
  <sheetData>
    <row r="1" spans="1:5" s="3" customFormat="1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>
      <c r="A2" t="s">
        <v>10</v>
      </c>
      <c r="B2" t="s">
        <v>13</v>
      </c>
      <c r="C2" s="2">
        <v>200</v>
      </c>
      <c r="D2" s="2">
        <v>40</v>
      </c>
      <c r="E2" s="2">
        <v>200000000</v>
      </c>
    </row>
    <row r="3" spans="1:5">
      <c r="A3" t="s">
        <v>11</v>
      </c>
      <c r="B3" t="s">
        <v>13</v>
      </c>
      <c r="C3" s="2">
        <v>150</v>
      </c>
      <c r="D3" s="2">
        <v>30</v>
      </c>
      <c r="E3" s="2">
        <v>150000000</v>
      </c>
    </row>
    <row r="4" spans="1:5">
      <c r="A4" t="s">
        <v>12</v>
      </c>
      <c r="B4" t="s">
        <v>13</v>
      </c>
      <c r="C4" s="2">
        <v>120</v>
      </c>
      <c r="D4" s="2">
        <v>24</v>
      </c>
      <c r="E4" s="2">
        <v>120000000</v>
      </c>
    </row>
  </sheetData>
  <autoFilter ref="A1:E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2" width="14.7109375" customWidth="1"/>
    <col min="3" max="7" width="16.7109375" style="2" customWidth="1"/>
    <col min="8" max="8" width="14.7109375" customWidth="1"/>
    <col min="9" max="10" width="16.7109375" customWidth="1"/>
  </cols>
  <sheetData>
    <row r="1" spans="1:10" s="3" customFormat="1">
      <c r="A1" s="1" t="s">
        <v>14</v>
      </c>
      <c r="B1" s="1" t="s">
        <v>5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6</v>
      </c>
      <c r="I1" s="1" t="s">
        <v>20</v>
      </c>
      <c r="J1" s="1" t="s">
        <v>21</v>
      </c>
    </row>
    <row r="2" spans="1:10">
      <c r="A2" t="s">
        <v>22</v>
      </c>
      <c r="B2" t="s">
        <v>10</v>
      </c>
      <c r="C2" s="2">
        <v>25</v>
      </c>
      <c r="D2" s="2">
        <v>60</v>
      </c>
      <c r="E2" s="2">
        <v>6</v>
      </c>
      <c r="F2" s="2">
        <v>5</v>
      </c>
      <c r="G2" s="2">
        <v>25000000</v>
      </c>
      <c r="H2" t="s">
        <v>13</v>
      </c>
      <c r="I2">
        <f>IFERROR([@[Deal thành công]]/[@Leads],0)</f>
        <v>0</v>
      </c>
      <c r="J2">
        <f>IFERROR([@Doanh thu]/[@[Deal thành công]],0)</f>
        <v>0</v>
      </c>
    </row>
    <row r="3" spans="1:10">
      <c r="A3" t="s">
        <v>22</v>
      </c>
      <c r="B3" t="s">
        <v>11</v>
      </c>
      <c r="C3" s="2">
        <v>18</v>
      </c>
      <c r="D3" s="2">
        <v>45</v>
      </c>
      <c r="E3" s="2">
        <v>4</v>
      </c>
      <c r="F3" s="2">
        <v>3</v>
      </c>
      <c r="G3" s="2">
        <v>15000000</v>
      </c>
      <c r="H3" t="s">
        <v>13</v>
      </c>
    </row>
    <row r="4" spans="1:10">
      <c r="A4" t="s">
        <v>23</v>
      </c>
      <c r="B4" t="s">
        <v>10</v>
      </c>
      <c r="C4" s="2">
        <v>22</v>
      </c>
      <c r="D4" s="2">
        <v>55</v>
      </c>
      <c r="E4" s="2">
        <v>5</v>
      </c>
      <c r="F4" s="2">
        <v>4</v>
      </c>
      <c r="G4" s="2">
        <v>20000000</v>
      </c>
      <c r="H4" t="s">
        <v>13</v>
      </c>
    </row>
  </sheetData>
  <autoFilter ref="A1:J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2" width="16.7109375" customWidth="1"/>
    <col min="3" max="8" width="16.7109375" style="2" customWidth="1"/>
    <col min="9" max="11" width="16.7109375" style="4" customWidth="1"/>
  </cols>
  <sheetData>
    <row r="1" spans="1:11" s="3" customFormat="1">
      <c r="A1" s="1" t="s">
        <v>5</v>
      </c>
      <c r="B1" s="1" t="s">
        <v>6</v>
      </c>
      <c r="C1" s="1" t="s">
        <v>24</v>
      </c>
      <c r="D1" s="1" t="s">
        <v>25</v>
      </c>
      <c r="E1" s="1" t="s">
        <v>26</v>
      </c>
      <c r="F1" s="1" t="s">
        <v>7</v>
      </c>
      <c r="G1" s="1" t="s">
        <v>8</v>
      </c>
      <c r="H1" s="1" t="s">
        <v>9</v>
      </c>
      <c r="I1" s="1" t="s">
        <v>27</v>
      </c>
      <c r="J1" s="1" t="s">
        <v>28</v>
      </c>
      <c r="K1" s="1" t="s">
        <v>29</v>
      </c>
    </row>
    <row r="2" spans="1:11">
      <c r="A2" t="s">
        <v>10</v>
      </c>
      <c r="B2" t="s">
        <v>13</v>
      </c>
      <c r="C2" s="2">
        <f>SUMIFS(Nhập_lieu!C:C,Nhập_lieu!B:B,[@[Nhân viên]],Nhập_lieu!H:H,[@Tháng_YYYYMM])</f>
        <v>0</v>
      </c>
      <c r="D2" s="2">
        <f>SUMIFS(Nhập_lieu!F:F,Nhập_lieu!B:B,[@[Nhân viên]],Nhập_lieu!H:H,[@Tháng_YYYYMM])</f>
        <v>0</v>
      </c>
      <c r="E2" s="2">
        <f>SUMIFS(Nhập_lieu!G:G,Nhập_lieu!B:B,[@[Nhân viên]],Nhập_lieu!H:H,[@Tháng_YYYYMM])</f>
        <v>0</v>
      </c>
      <c r="F2" s="2">
        <f>SUMIFS(Muc_tieu!C:C,Muc_tieu!A:A,[@[Nhân viên]],Muc_tieu!B:B,[@Tháng_YYYYMM])</f>
        <v>0</v>
      </c>
      <c r="G2" s="2">
        <f>SUMIFS(Muc_tieu!D:D,Muc_tieu!A:A,[@[Nhân viên]],Muc_tieu!B:B,[@Tháng_YYYYMM])</f>
        <v>0</v>
      </c>
      <c r="H2" s="2">
        <f>SUMIFS(Muc_tieu!E:E,Muc_tieu!A:A,[@[Nhân viên]],Muc_tieu!B:B,[@Tháng_YYYYMM])</f>
        <v>0</v>
      </c>
      <c r="I2" s="4">
        <f>IFERROR([@[Leads thực tế]]/[@[Leads mục tiêu]],0)</f>
        <v>0</v>
      </c>
      <c r="J2" s="4">
        <f>IFERROR([@[Deal thực tế]]/[@[Deal mục tiêu]],0)</f>
        <v>0</v>
      </c>
      <c r="K2" s="4">
        <f>IFERROR([@[Doanh thu thực tế]]/[@[Doanh thu mục tiêu]],0)</f>
        <v>0</v>
      </c>
    </row>
    <row r="3" spans="1:11">
      <c r="A3" t="s">
        <v>11</v>
      </c>
      <c r="B3" t="s">
        <v>13</v>
      </c>
      <c r="C3" s="2">
        <f>SUMIFS(Nhập_lieu!C:C,Nhập_lieu!B:B,[@[Nhân viên]],Nhập_lieu!H:H,[@Tháng_YYYYMM])</f>
        <v>0</v>
      </c>
      <c r="D3" s="2">
        <f>SUMIFS(Nhập_lieu!F:F,Nhập_lieu!B:B,[@[Nhân viên]],Nhập_lieu!H:H,[@Tháng_YYYYMM])</f>
        <v>0</v>
      </c>
      <c r="E3" s="2">
        <f>SUMIFS(Nhập_lieu!G:G,Nhập_lieu!B:B,[@[Nhân viên]],Nhập_lieu!H:H,[@Tháng_YYYYMM])</f>
        <v>0</v>
      </c>
      <c r="F3" s="2">
        <f>SUMIFS(Muc_tieu!C:C,Muc_tieu!A:A,[@[Nhân viên]],Muc_tieu!B:B,[@Tháng_YYYYMM])</f>
        <v>0</v>
      </c>
      <c r="G3" s="2">
        <f>SUMIFS(Muc_tieu!D:D,Muc_tieu!A:A,[@[Nhân viên]],Muc_tieu!B:B,[@Tháng_YYYYMM])</f>
        <v>0</v>
      </c>
      <c r="H3" s="2">
        <f>SUMIFS(Muc_tieu!E:E,Muc_tieu!A:A,[@[Nhân viên]],Muc_tieu!B:B,[@Tháng_YYYYMM])</f>
        <v>0</v>
      </c>
      <c r="I3" s="4">
        <f>IFERROR([@[Leads thực tế]]/[@[Leads mục tiêu]],0)</f>
        <v>0</v>
      </c>
      <c r="J3" s="4">
        <f>IFERROR([@[Deal thực tế]]/[@[Deal mục tiêu]],0)</f>
        <v>0</v>
      </c>
      <c r="K3" s="4">
        <f>IFERROR([@[Doanh thu thực tế]]/[@[Doanh thu mục tiêu]],0)</f>
        <v>0</v>
      </c>
    </row>
    <row r="4" spans="1:11">
      <c r="A4" t="s">
        <v>12</v>
      </c>
      <c r="B4" t="s">
        <v>13</v>
      </c>
      <c r="C4" s="2">
        <f>SUMIFS(Nhập_lieu!C:C,Nhập_lieu!B:B,[@[Nhân viên]],Nhập_lieu!H:H,[@Tháng_YYYYMM])</f>
        <v>0</v>
      </c>
      <c r="D4" s="2">
        <f>SUMIFS(Nhập_lieu!F:F,Nhập_lieu!B:B,[@[Nhân viên]],Nhập_lieu!H:H,[@Tháng_YYYYMM])</f>
        <v>0</v>
      </c>
      <c r="E4" s="2">
        <f>SUMIFS(Nhập_lieu!G:G,Nhập_lieu!B:B,[@[Nhân viên]],Nhập_lieu!H:H,[@Tháng_YYYYMM])</f>
        <v>0</v>
      </c>
      <c r="F4" s="2">
        <f>SUMIFS(Muc_tieu!C:C,Muc_tieu!A:A,[@[Nhân viên]],Muc_tieu!B:B,[@Tháng_YYYYMM])</f>
        <v>0</v>
      </c>
      <c r="G4" s="2">
        <f>SUMIFS(Muc_tieu!D:D,Muc_tieu!A:A,[@[Nhân viên]],Muc_tieu!B:B,[@Tháng_YYYYMM])</f>
        <v>0</v>
      </c>
      <c r="H4" s="2">
        <f>SUMIFS(Muc_tieu!E:E,Muc_tieu!A:A,[@[Nhân viên]],Muc_tieu!B:B,[@Tháng_YYYYMM])</f>
        <v>0</v>
      </c>
      <c r="I4" s="4">
        <f>IFERROR([@[Leads thực tế]]/[@[Leads mục tiêu]],0)</f>
        <v>0</v>
      </c>
      <c r="J4" s="4">
        <f>IFERROR([@[Deal thực tế]]/[@[Deal mục tiêu]],0)</f>
        <v>0</v>
      </c>
      <c r="K4" s="4">
        <f>IFERROR([@[Doanh thu thực tế]]/[@[Doanh thu mục tiêu]],0)</f>
        <v>0</v>
      </c>
    </row>
  </sheetData>
  <autoFilter ref="A1:K1"/>
  <conditionalFormatting sqref="I2:K10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ellIs" dxfId="0" priority="2" operator="greaterThanOrEqual">
      <formula>1</formula>
    </cfRule>
    <cfRule type="cellIs" dxfId="1" priority="3" operator="lessThan">
      <formula>0.8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HDSD</vt:lpstr>
      <vt:lpstr>Muc_tieu</vt:lpstr>
      <vt:lpstr>Nhập_lieu</vt:lpstr>
      <vt:lpstr>Tong_hop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2025-09-10T03:23:03Z</dcterms:created>
  <dcterms:modified xsi:type="dcterms:W3CDTF">2025-09-10T03:23:03Z</dcterms:modified>
</cp:coreProperties>
</file>