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m Cong" sheetId="1" state="visible" r:id="rId3"/>
    <sheet name="Huong Dan" sheetId="2" state="visible" r:id="rId4"/>
  </sheets>
  <definedNames>
    <definedName function="false" hidden="false" localSheetId="0" name="_xlnm.Print_Area" vbProcedure="false">'Cham Cong'!$A$1:$L$46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<sst xmlns="http://schemas.openxmlformats.org/spreadsheetml/2006/main" count="298" uniqueCount="178">
  <si>
    <t xml:space="preserve">BẢNG CHẤM CÔNG NHÂN VIÊN THỊ TRƯỜNG</t>
  </si>
  <si>
    <t xml:space="preserve">Tháng 5 / 2025</t>
  </si>
  <si>
    <t xml:space="preserve">Họ và Tên:</t>
  </si>
  <si>
    <t xml:space="preserve">Bộ Phận / Team:</t>
  </si>
  <si>
    <t xml:space="preserve">Mã Nhân Viên:</t>
  </si>
  <si>
    <t xml:space="preserve">Chức Vụ:</t>
  </si>
  <si>
    <t xml:space="preserve">Quản Lý Trực Tiếp:</t>
  </si>
  <si>
    <t xml:space="preserve">Địa Bàn Phụ Trách:</t>
  </si>
  <si>
    <t xml:space="preserve">Giờ Làm</t>
  </si>
  <si>
    <t xml:space="preserve">Di Chuyển</t>
  </si>
  <si>
    <t xml:space="preserve">Thông Tin Công Tác</t>
  </si>
  <si>
    <t xml:space="preserve">STT</t>
  </si>
  <si>
    <t xml:space="preserve">Ngày</t>
  </si>
  <si>
    <t xml:space="preserve">Thứ</t>
  </si>
  <si>
    <t xml:space="preserve">Trạng Thái</t>
  </si>
  <si>
    <t xml:space="preserve">Giờ Đi</t>
  </si>
  <si>
    <t xml:space="preserve">Giờ Về</t>
  </si>
  <si>
    <t xml:space="preserve">KM
Đi lại</t>
  </si>
  <si>
    <t xml:space="preserve">Địa Điểm / Lộ Trình</t>
  </si>
  <si>
    <t xml:space="preserve">Khách Hàng Gặp</t>
  </si>
  <si>
    <t xml:space="preserve">Kết Quả Công Việc</t>
  </si>
  <si>
    <t xml:space="preserve">Ghi Chú</t>
  </si>
  <si>
    <t xml:space="preserve">Ký Xác
Nhận</t>
  </si>
  <si>
    <t xml:space="preserve">01/05/2025</t>
  </si>
  <si>
    <t xml:space="preserve">Thứ 5</t>
  </si>
  <si>
    <t xml:space="preserve">Đi TT</t>
  </si>
  <si>
    <t xml:space="preserve">07:30</t>
  </si>
  <si>
    <t xml:space="preserve">17:00</t>
  </si>
  <si>
    <t xml:space="preserve">45</t>
  </si>
  <si>
    <t xml:space="preserve">Q.Bình Thạnh → Q.Gò Vấp → Q.12</t>
  </si>
  <si>
    <t xml:space="preserve">Siêu thị Co.op, Vinmart</t>
  </si>
  <si>
    <t xml:space="preserve">Chốt đơn 3 điểm</t>
  </si>
  <si>
    <t xml:space="preserve">02/05/2025</t>
  </si>
  <si>
    <t xml:space="preserve">Thứ 6</t>
  </si>
  <si>
    <t xml:space="preserve">07:45</t>
  </si>
  <si>
    <t xml:space="preserve">17:30</t>
  </si>
  <si>
    <t xml:space="preserve">60</t>
  </si>
  <si>
    <t xml:space="preserve">Q.Tân Bình → Q.Tân Phú</t>
  </si>
  <si>
    <t xml:space="preserve">Đại lý Nam Phát, đại lý Minh Hùng</t>
  </si>
  <si>
    <t xml:space="preserve">Trưng bày &amp; kiểm hàng</t>
  </si>
  <si>
    <t xml:space="preserve">03/05/2025</t>
  </si>
  <si>
    <t xml:space="preserve">Thứ 7</t>
  </si>
  <si>
    <t xml:space="preserve">Văn Phòng</t>
  </si>
  <si>
    <t xml:space="preserve">08:00</t>
  </si>
  <si>
    <t xml:space="preserve">Văn phòng</t>
  </si>
  <si>
    <t xml:space="preserve">Báo cáo tuần</t>
  </si>
  <si>
    <t xml:space="preserve">04/05/2025</t>
  </si>
  <si>
    <t xml:space="preserve">CN</t>
  </si>
  <si>
    <t xml:space="preserve">55</t>
  </si>
  <si>
    <t xml:space="preserve">Bình Dương (Dĩ An, Thuận An)</t>
  </si>
  <si>
    <t xml:space="preserve">3 đại lý khu vực BD</t>
  </si>
  <si>
    <t xml:space="preserve">Mở mới 1 điểm</t>
  </si>
  <si>
    <t xml:space="preserve">05/05/2025</t>
  </si>
  <si>
    <t xml:space="preserve">Thứ 2</t>
  </si>
  <si>
    <t xml:space="preserve">40</t>
  </si>
  <si>
    <t xml:space="preserve">Q.1 → Q.3 → Q.Bình Thạnh</t>
  </si>
  <si>
    <t xml:space="preserve">Siêu thị, tạp hoá</t>
  </si>
  <si>
    <t xml:space="preserve">Nhắc nợ + đặt hàng</t>
  </si>
  <si>
    <t xml:space="preserve">06/05/2025</t>
  </si>
  <si>
    <t xml:space="preserve">Thứ 3</t>
  </si>
  <si>
    <t xml:space="preserve">Nghỉ Phép</t>
  </si>
  <si>
    <t xml:space="preserve">07/05/2025</t>
  </si>
  <si>
    <t xml:space="preserve">Thứ 4</t>
  </si>
  <si>
    <t xml:space="preserve">08/05/2025</t>
  </si>
  <si>
    <t xml:space="preserve">50</t>
  </si>
  <si>
    <t xml:space="preserve">Long An (Đức Hòa, Bến Lức)</t>
  </si>
  <si>
    <t xml:space="preserve">Đại lý Long An</t>
  </si>
  <si>
    <t xml:space="preserve">Giới thiệu SP mới</t>
  </si>
  <si>
    <t xml:space="preserve">09/05/2025</t>
  </si>
  <si>
    <t xml:space="preserve">Công Tác</t>
  </si>
  <si>
    <t xml:space="preserve">06:00</t>
  </si>
  <si>
    <t xml:space="preserve">20:00</t>
  </si>
  <si>
    <t xml:space="preserve">180</t>
  </si>
  <si>
    <t xml:space="preserve">Tiền Giang – Mỹ Tho</t>
  </si>
  <si>
    <t xml:space="preserve">Nhà phân phối Tiền Giang</t>
  </si>
  <si>
    <t xml:space="preserve">Hội nghị KH</t>
  </si>
  <si>
    <t xml:space="preserve">10/05/2025</t>
  </si>
  <si>
    <t xml:space="preserve">19:00</t>
  </si>
  <si>
    <t xml:space="preserve">Tiếp tục hội nghị</t>
  </si>
  <si>
    <t xml:space="preserve">Ký HĐ phân phối</t>
  </si>
  <si>
    <t xml:space="preserve">11/05/2025</t>
  </si>
  <si>
    <t xml:space="preserve">Q.Bình Thạnh → Q.Gò Vấp</t>
  </si>
  <si>
    <t xml:space="preserve">Kiểm tra trưng bày</t>
  </si>
  <si>
    <t xml:space="preserve">12/05/2025</t>
  </si>
  <si>
    <t xml:space="preserve">Đại lý khu vực</t>
  </si>
  <si>
    <t xml:space="preserve">Chốt đơn tuần</t>
  </si>
  <si>
    <t xml:space="preserve">13/05/2025</t>
  </si>
  <si>
    <t xml:space="preserve">Họp team</t>
  </si>
  <si>
    <t xml:space="preserve">14/05/2025</t>
  </si>
  <si>
    <t xml:space="preserve">18:00</t>
  </si>
  <si>
    <t xml:space="preserve">65</t>
  </si>
  <si>
    <t xml:space="preserve">Đồng Nai (Long Khánh)</t>
  </si>
  <si>
    <t xml:space="preserve">Đại lý ĐN</t>
  </si>
  <si>
    <t xml:space="preserve">Audit + đặt hàng</t>
  </si>
  <si>
    <t xml:space="preserve">15/05/2025</t>
  </si>
  <si>
    <t xml:space="preserve">48</t>
  </si>
  <si>
    <t xml:space="preserve">Q.7 → Q.8 → Nhà Bè</t>
  </si>
  <si>
    <t xml:space="preserve">6 điểm bán lẻ</t>
  </si>
  <si>
    <t xml:space="preserve">Kiểm tra tồn kho</t>
  </si>
  <si>
    <t xml:space="preserve">16/05/2025</t>
  </si>
  <si>
    <t xml:space="preserve">Nghỉ Bệnh</t>
  </si>
  <si>
    <t xml:space="preserve">17/05/2025</t>
  </si>
  <si>
    <t xml:space="preserve">Nghỉ Lễ</t>
  </si>
  <si>
    <t xml:space="preserve">18/05/2025</t>
  </si>
  <si>
    <t xml:space="preserve">19/05/2025</t>
  </si>
  <si>
    <t xml:space="preserve">52</t>
  </si>
  <si>
    <t xml:space="preserve">Q.12 → Hóc Môn</t>
  </si>
  <si>
    <t xml:space="preserve">Đại lý, chợ sỉ</t>
  </si>
  <si>
    <t xml:space="preserve">Thu tiền + giao hàng</t>
  </si>
  <si>
    <t xml:space="preserve">20/05/2025</t>
  </si>
  <si>
    <t xml:space="preserve">Q.Bình Thạnh → Q.Phú Nhuận</t>
  </si>
  <si>
    <t xml:space="preserve">Siêu thị mini</t>
  </si>
  <si>
    <t xml:space="preserve">Chốt đơn</t>
  </si>
  <si>
    <t xml:space="preserve">21/05/2025</t>
  </si>
  <si>
    <t xml:space="preserve">Tổng hợp báo cáo</t>
  </si>
  <si>
    <t xml:space="preserve">22/05/2025</t>
  </si>
  <si>
    <t xml:space="preserve">70</t>
  </si>
  <si>
    <t xml:space="preserve">Bình Dương (TP.TDM, Bến Cát)</t>
  </si>
  <si>
    <t xml:space="preserve">Đại lý BD</t>
  </si>
  <si>
    <t xml:space="preserve">Mở rộng điểm bán</t>
  </si>
  <si>
    <t xml:space="preserve">23/05/2025</t>
  </si>
  <si>
    <t xml:space="preserve">Q.7 → Bình Chánh</t>
  </si>
  <si>
    <t xml:space="preserve">4 đại lý + 2 siêu thị</t>
  </si>
  <si>
    <t xml:space="preserve">Trưng bày SP</t>
  </si>
  <si>
    <t xml:space="preserve">24/05/2025</t>
  </si>
  <si>
    <t xml:space="preserve">42</t>
  </si>
  <si>
    <t xml:space="preserve">Q.Tân Bình → Gò Vấp</t>
  </si>
  <si>
    <t xml:space="preserve">Thu nợ + đặt hàng</t>
  </si>
  <si>
    <t xml:space="preserve">25/05/2025</t>
  </si>
  <si>
    <t xml:space="preserve">26/05/2025</t>
  </si>
  <si>
    <t xml:space="preserve">Long An – Đức Hòa</t>
  </si>
  <si>
    <t xml:space="preserve">27/05/2025</t>
  </si>
  <si>
    <t xml:space="preserve">Q.Bình Thạnh → Q.12</t>
  </si>
  <si>
    <t xml:space="preserve">Siêu thị</t>
  </si>
  <si>
    <t xml:space="preserve">Chốt đơn cuối tháng</t>
  </si>
  <si>
    <t xml:space="preserve">28/05/2025</t>
  </si>
  <si>
    <t xml:space="preserve">Họp tổng kết tháng</t>
  </si>
  <si>
    <t xml:space="preserve">29/05/2025</t>
  </si>
  <si>
    <t xml:space="preserve">Q.Tân Phú → Q.Bình Tân</t>
  </si>
  <si>
    <t xml:space="preserve">5 đại lý</t>
  </si>
  <si>
    <t xml:space="preserve">Audit trưng bày</t>
  </si>
  <si>
    <t xml:space="preserve">30/05/2025</t>
  </si>
  <si>
    <t xml:space="preserve">Q.Gò Vấp → Q.12</t>
  </si>
  <si>
    <t xml:space="preserve">Siêu thị + tạp hoá</t>
  </si>
  <si>
    <t xml:space="preserve">Đóng sổ tháng</t>
  </si>
  <si>
    <t xml:space="preserve">31/05/2025</t>
  </si>
  <si>
    <t xml:space="preserve">Nộp báo cáo tháng</t>
  </si>
  <si>
    <t xml:space="preserve">TỔNG KẾT THÁNG</t>
  </si>
  <si>
    <t xml:space="preserve">Ngày Đi TT</t>
  </si>
  <si>
    <t xml:space="preserve">Ngày Văn Phòng</t>
  </si>
  <si>
    <t xml:space="preserve">Công Tác Xa</t>
  </si>
  <si>
    <t xml:space="preserve">Vắng / Nghỉ KL</t>
  </si>
  <si>
    <t xml:space="preserve">Tổng Công</t>
  </si>
  <si>
    <t xml:space="preserve">Tổng KM Di Lại</t>
  </si>
  <si>
    <t xml:space="preserve">Nhân Viên</t>
  </si>
  <si>
    <t xml:space="preserve">Quản Lý Trực Tiếp</t>
  </si>
  <si>
    <t xml:space="preserve">Phòng Nhân Sự / Kế Toán</t>
  </si>
  <si>
    <t xml:space="preserve">(Ký và ghi rõ họ tên)</t>
  </si>
  <si>
    <t xml:space="preserve">HƯỚNG DẪN SỬ DỤNG</t>
  </si>
  <si>
    <t xml:space="preserve">MÃ TRẠNG THÁI</t>
  </si>
  <si>
    <t xml:space="preserve">Ngày đi thị trường: nhập đầy đủ giờ đi/về, KM, địa điểm</t>
  </si>
  <si>
    <t xml:space="preserve">Làm việc tại văn phòng (không cần nhập KM/địa điểm)</t>
  </si>
  <si>
    <t xml:space="preserve">Công tác xa (qua đêm hoặc nhiều ngày)</t>
  </si>
  <si>
    <t xml:space="preserve">Nghỉ phép có lương — phải có đơn trước</t>
  </si>
  <si>
    <t xml:space="preserve">Nghỉ bệnh — cần giấy xác nhận từ cơ sở y tế</t>
  </si>
  <si>
    <t xml:space="preserve">Ngày nghỉ lễ theo quy định nhà nước</t>
  </si>
  <si>
    <t xml:space="preserve">Vắng không phép hoặc nghỉ không lương</t>
  </si>
  <si>
    <t xml:space="preserve">LƯU Ý NHẬP LIỆU</t>
  </si>
  <si>
    <t xml:space="preserve">Giờ Đi / Về</t>
  </si>
  <si>
    <t xml:space="preserve">Nhập dạng HH:MM (ví dụ: 07:30, 17:00)</t>
  </si>
  <si>
    <t xml:space="preserve">KM Đi lại</t>
  </si>
  <si>
    <t xml:space="preserve">Nhập số KM ước tính cả chiều đi lẫn về</t>
  </si>
  <si>
    <t xml:space="preserve">Địa Điểm</t>
  </si>
  <si>
    <t xml:space="preserve">Ghi rõ tên quận/huyện, tên đường hoặc tên điểm bán</t>
  </si>
  <si>
    <t xml:space="preserve">Khách Hàng</t>
  </si>
  <si>
    <t xml:space="preserve">Ghi tên cửa hàng / đại lý / nhà phân phối đã ghé thăm</t>
  </si>
  <si>
    <t xml:space="preserve">Kết Quả</t>
  </si>
  <si>
    <t xml:space="preserve">Ghi tóm tắt: đặt hàng, chốt đơn, trưng bày, thu nợ...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</si>
</sst>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1A237E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10"/>
      <color rgb="FF1A237E"/>
      <name val="Arial"/>
      <family val="0"/>
      <charset val="1"/>
    </font>
    <font>
      <i val="true"/>
      <sz val="8"/>
      <color rgb="FF777777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1A237E"/>
      </patternFill>
    </fill>
    <fill>
      <patternFill patternType="solid">
        <fgColor rgb="FF2F5597"/>
        <bgColor rgb="FF1F3864"/>
      </patternFill>
    </fill>
    <fill>
      <patternFill patternType="solid">
        <fgColor rgb="FFFFFFFF"/>
        <bgColor rgb="FFFFFBF0"/>
      </patternFill>
    </fill>
    <fill>
      <patternFill patternType="solid">
        <fgColor rgb="FFEEF3FA"/>
        <bgColor rgb="FFF2F2F2"/>
      </patternFill>
    </fill>
    <fill>
      <patternFill patternType="solid">
        <fgColor rgb="FFFFFBF0"/>
        <bgColor rgb="FFFFFDE7"/>
      </patternFill>
    </fill>
    <fill>
      <patternFill patternType="solid">
        <fgColor rgb="FFE8F5E9"/>
        <bgColor rgb="FFF2F2F2"/>
      </patternFill>
    </fill>
    <fill>
      <patternFill patternType="solid">
        <fgColor rgb="FFFFFDE7"/>
        <bgColor rgb="FFFFFBF0"/>
      </patternFill>
    </fill>
    <fill>
      <patternFill patternType="solid">
        <fgColor rgb="FFFCE4E4"/>
        <bgColor rgb="FFF2F2F2"/>
      </patternFill>
    </fill>
    <fill>
      <patternFill patternType="solid">
        <fgColor rgb="FFF2F2F2"/>
        <bgColor rgb="FFEEF3FA"/>
      </patternFill>
    </fill>
    <fill>
      <patternFill patternType="solid">
        <fgColor rgb="FFD6E4F7"/>
        <bgColor rgb="FFE8F5E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FFDE7"/>
      <rgbColor rgb="FFE8F5E9"/>
      <rgbColor rgb="FF660066"/>
      <rgbColor rgb="FFFF8080"/>
      <rgbColor rgb="FF2F5597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3FA"/>
      <rgbColor rgb="FFF2F2F2"/>
      <rgbColor rgb="FFFFFBF0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FF9900"/>
      <rgbColor rgb="FFFF6600"/>
      <rgbColor rgb="FF777777"/>
      <rgbColor rgb="FF969696"/>
      <rgbColor rgb="FF1F3864"/>
      <rgbColor rgb="FF339966"/>
      <rgbColor rgb="FF003300"/>
      <rgbColor rgb="FF333300"/>
      <rgbColor rgb="FF993300"/>
      <rgbColor rgb="FF993366"/>
      <rgbColor rgb="FF1A237E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"/>
    <col collapsed="false" customWidth="true" hidden="false" outlineLevel="0" max="3" min="3" style="0" width="8"/>
    <col collapsed="false" customWidth="true" hidden="false" outlineLevel="0" max="4" min="4" style="0" width="12"/>
    <col collapsed="false" customWidth="true" hidden="false" outlineLevel="0" max="7" min="5" style="0" width="9"/>
    <col collapsed="false" customWidth="true" hidden="false" outlineLevel="0" max="8" min="8" style="0" width="28"/>
    <col collapsed="false" customWidth="true" hidden="false" outlineLevel="0" max="10" min="9" style="0" width="24"/>
    <col collapsed="false" customWidth="true" hidden="false" outlineLevel="0" max="11" min="11" style="0" width="18"/>
    <col collapsed="false" customWidth="true" hidden="false" outlineLevel="0" max="12" min="12" style="0" width="13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6" hidden="false" customHeight="true" outlineLevel="0" collapsed="false"/>
    <row r="4" customFormat="false" ht="21.75" hidden="false" customHeight="true" outlineLevel="0" collapsed="false">
      <c r="A4" s="3"/>
      <c r="B4" s="4" t="s">
        <v>2</v>
      </c>
      <c r="C4" s="4"/>
      <c r="D4" s="5"/>
      <c r="E4" s="5"/>
      <c r="F4" s="4" t="s">
        <v>3</v>
      </c>
      <c r="G4" s="4"/>
      <c r="H4" s="4"/>
      <c r="I4" s="5"/>
      <c r="J4" s="5"/>
      <c r="K4" s="5"/>
      <c r="L4" s="5"/>
    </row>
    <row r="5" customFormat="false" ht="21.75" hidden="false" customHeight="true" outlineLevel="0" collapsed="false">
      <c r="A5" s="3"/>
      <c r="B5" s="4" t="s">
        <v>4</v>
      </c>
      <c r="C5" s="4"/>
      <c r="D5" s="5"/>
      <c r="E5" s="5"/>
      <c r="F5" s="4" t="s">
        <v>5</v>
      </c>
      <c r="G5" s="4"/>
      <c r="H5" s="4"/>
      <c r="I5" s="5"/>
      <c r="J5" s="5"/>
      <c r="K5" s="5"/>
      <c r="L5" s="5"/>
    </row>
    <row r="6" customFormat="false" ht="21.75" hidden="false" customHeight="true" outlineLevel="0" collapsed="false">
      <c r="A6" s="3"/>
      <c r="B6" s="4" t="s">
        <v>6</v>
      </c>
      <c r="C6" s="4"/>
      <c r="D6" s="5"/>
      <c r="E6" s="5"/>
      <c r="F6" s="4" t="s">
        <v>7</v>
      </c>
      <c r="G6" s="4"/>
      <c r="H6" s="4"/>
      <c r="I6" s="5"/>
      <c r="J6" s="5"/>
      <c r="K6" s="5"/>
      <c r="L6" s="5"/>
    </row>
    <row r="7" customFormat="false" ht="7.5" hidden="false" customHeight="true" outlineLevel="0" collapsed="false"/>
    <row r="8" customFormat="false" ht="13.5" hidden="false" customHeight="true" outlineLevel="0" collapsed="false">
      <c r="A8" s="6"/>
      <c r="B8" s="6"/>
      <c r="C8" s="6"/>
      <c r="D8" s="6"/>
      <c r="E8" s="7" t="s">
        <v>8</v>
      </c>
      <c r="F8" s="7"/>
      <c r="G8" s="7" t="s">
        <v>9</v>
      </c>
      <c r="H8" s="7" t="s">
        <v>10</v>
      </c>
      <c r="I8" s="7"/>
      <c r="J8" s="7"/>
      <c r="K8" s="7"/>
      <c r="L8" s="6"/>
    </row>
    <row r="9" customFormat="false" ht="30" hidden="false" customHeight="true" outlineLevel="0" collapsed="false">
      <c r="A9" s="8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</row>
    <row r="10" customFormat="false" ht="19.5" hidden="false" customHeight="true" outlineLevel="0" collapsed="false">
      <c r="A10" s="9" t="n">
        <v>1</v>
      </c>
      <c r="B10" s="10" t="s">
        <v>23</v>
      </c>
      <c r="C10" s="10" t="s">
        <v>24</v>
      </c>
      <c r="D10" s="11" t="s">
        <v>25</v>
      </c>
      <c r="E10" s="10" t="s">
        <v>26</v>
      </c>
      <c r="F10" s="10" t="s">
        <v>27</v>
      </c>
      <c r="G10" s="10" t="s">
        <v>28</v>
      </c>
      <c r="H10" s="12" t="s">
        <v>29</v>
      </c>
      <c r="I10" s="12" t="s">
        <v>30</v>
      </c>
      <c r="J10" s="12" t="s">
        <v>31</v>
      </c>
      <c r="K10" s="13"/>
      <c r="L10" s="10"/>
    </row>
    <row r="11" customFormat="false" ht="19.5" hidden="false" customHeight="true" outlineLevel="0" collapsed="false">
      <c r="A11" s="9" t="n">
        <v>2</v>
      </c>
      <c r="B11" s="10" t="s">
        <v>32</v>
      </c>
      <c r="C11" s="10" t="s">
        <v>33</v>
      </c>
      <c r="D11" s="11" t="s">
        <v>25</v>
      </c>
      <c r="E11" s="10" t="s">
        <v>34</v>
      </c>
      <c r="F11" s="10" t="s">
        <v>35</v>
      </c>
      <c r="G11" s="10" t="s">
        <v>36</v>
      </c>
      <c r="H11" s="12" t="s">
        <v>37</v>
      </c>
      <c r="I11" s="12" t="s">
        <v>38</v>
      </c>
      <c r="J11" s="12" t="s">
        <v>39</v>
      </c>
      <c r="K11" s="13"/>
      <c r="L11" s="10"/>
    </row>
    <row r="12" customFormat="false" ht="19.5" hidden="false" customHeight="true" outlineLevel="0" collapsed="false">
      <c r="A12" s="14" t="n">
        <v>3</v>
      </c>
      <c r="B12" s="15" t="s">
        <v>40</v>
      </c>
      <c r="C12" s="16" t="s">
        <v>41</v>
      </c>
      <c r="D12" s="14" t="s">
        <v>42</v>
      </c>
      <c r="E12" s="15" t="s">
        <v>43</v>
      </c>
      <c r="F12" s="15" t="s">
        <v>27</v>
      </c>
      <c r="G12" s="15"/>
      <c r="H12" s="17" t="s">
        <v>44</v>
      </c>
      <c r="I12" s="17"/>
      <c r="J12" s="17" t="s">
        <v>45</v>
      </c>
      <c r="K12" s="18"/>
      <c r="L12" s="15"/>
    </row>
    <row r="13" customFormat="false" ht="19.5" hidden="false" customHeight="true" outlineLevel="0" collapsed="false">
      <c r="A13" s="9" t="n">
        <v>4</v>
      </c>
      <c r="B13" s="10" t="s">
        <v>46</v>
      </c>
      <c r="C13" s="19" t="s">
        <v>47</v>
      </c>
      <c r="D13" s="11" t="s">
        <v>25</v>
      </c>
      <c r="E13" s="10" t="s">
        <v>43</v>
      </c>
      <c r="F13" s="10" t="s">
        <v>35</v>
      </c>
      <c r="G13" s="10" t="s">
        <v>48</v>
      </c>
      <c r="H13" s="12" t="s">
        <v>49</v>
      </c>
      <c r="I13" s="12" t="s">
        <v>50</v>
      </c>
      <c r="J13" s="12" t="s">
        <v>51</v>
      </c>
      <c r="K13" s="13"/>
      <c r="L13" s="10"/>
    </row>
    <row r="14" customFormat="false" ht="19.5" hidden="false" customHeight="true" outlineLevel="0" collapsed="false">
      <c r="A14" s="9" t="n">
        <v>5</v>
      </c>
      <c r="B14" s="10" t="s">
        <v>52</v>
      </c>
      <c r="C14" s="10" t="s">
        <v>53</v>
      </c>
      <c r="D14" s="11" t="s">
        <v>25</v>
      </c>
      <c r="E14" s="10" t="s">
        <v>26</v>
      </c>
      <c r="F14" s="10" t="s">
        <v>27</v>
      </c>
      <c r="G14" s="10" t="s">
        <v>54</v>
      </c>
      <c r="H14" s="12" t="s">
        <v>55</v>
      </c>
      <c r="I14" s="12" t="s">
        <v>56</v>
      </c>
      <c r="J14" s="12" t="s">
        <v>57</v>
      </c>
      <c r="K14" s="13"/>
      <c r="L14" s="10"/>
    </row>
    <row r="15" customFormat="false" ht="19.5" hidden="false" customHeight="true" outlineLevel="0" collapsed="false">
      <c r="A15" s="20" t="n">
        <v>6</v>
      </c>
      <c r="B15" s="21" t="s">
        <v>58</v>
      </c>
      <c r="C15" s="21" t="s">
        <v>59</v>
      </c>
      <c r="D15" s="20" t="s">
        <v>60</v>
      </c>
      <c r="E15" s="21"/>
      <c r="F15" s="21"/>
      <c r="G15" s="21"/>
      <c r="H15" s="22"/>
      <c r="I15" s="22"/>
      <c r="J15" s="22"/>
      <c r="K15" s="23"/>
      <c r="L15" s="21"/>
    </row>
    <row r="16" customFormat="false" ht="19.5" hidden="false" customHeight="true" outlineLevel="0" collapsed="false">
      <c r="A16" s="14" t="n">
        <v>7</v>
      </c>
      <c r="B16" s="15" t="s">
        <v>61</v>
      </c>
      <c r="C16" s="15" t="s">
        <v>62</v>
      </c>
      <c r="D16" s="14"/>
      <c r="E16" s="15"/>
      <c r="F16" s="15"/>
      <c r="G16" s="15"/>
      <c r="H16" s="17"/>
      <c r="I16" s="17"/>
      <c r="J16" s="17"/>
      <c r="K16" s="18"/>
      <c r="L16" s="15"/>
    </row>
    <row r="17" customFormat="false" ht="19.5" hidden="false" customHeight="true" outlineLevel="0" collapsed="false">
      <c r="A17" s="9" t="n">
        <v>8</v>
      </c>
      <c r="B17" s="10" t="s">
        <v>63</v>
      </c>
      <c r="C17" s="10" t="s">
        <v>24</v>
      </c>
      <c r="D17" s="11" t="s">
        <v>25</v>
      </c>
      <c r="E17" s="10" t="s">
        <v>43</v>
      </c>
      <c r="F17" s="10" t="s">
        <v>35</v>
      </c>
      <c r="G17" s="10" t="s">
        <v>64</v>
      </c>
      <c r="H17" s="12" t="s">
        <v>65</v>
      </c>
      <c r="I17" s="12" t="s">
        <v>66</v>
      </c>
      <c r="J17" s="12" t="s">
        <v>67</v>
      </c>
      <c r="K17" s="13"/>
      <c r="L17" s="10"/>
    </row>
    <row r="18" customFormat="false" ht="19.5" hidden="false" customHeight="true" outlineLevel="0" collapsed="false">
      <c r="A18" s="24" t="n">
        <v>9</v>
      </c>
      <c r="B18" s="25" t="s">
        <v>68</v>
      </c>
      <c r="C18" s="25" t="s">
        <v>33</v>
      </c>
      <c r="D18" s="24" t="s">
        <v>69</v>
      </c>
      <c r="E18" s="25" t="s">
        <v>70</v>
      </c>
      <c r="F18" s="25" t="s">
        <v>71</v>
      </c>
      <c r="G18" s="25" t="s">
        <v>72</v>
      </c>
      <c r="H18" s="26" t="s">
        <v>73</v>
      </c>
      <c r="I18" s="26" t="s">
        <v>74</v>
      </c>
      <c r="J18" s="26" t="s">
        <v>75</v>
      </c>
      <c r="K18" s="27"/>
      <c r="L18" s="25"/>
    </row>
    <row r="19" customFormat="false" ht="19.5" hidden="false" customHeight="true" outlineLevel="0" collapsed="false">
      <c r="A19" s="24" t="n">
        <v>10</v>
      </c>
      <c r="B19" s="25" t="s">
        <v>76</v>
      </c>
      <c r="C19" s="28" t="s">
        <v>41</v>
      </c>
      <c r="D19" s="24" t="s">
        <v>69</v>
      </c>
      <c r="E19" s="25" t="s">
        <v>70</v>
      </c>
      <c r="F19" s="25" t="s">
        <v>77</v>
      </c>
      <c r="G19" s="25" t="s">
        <v>72</v>
      </c>
      <c r="H19" s="26" t="s">
        <v>73</v>
      </c>
      <c r="I19" s="26" t="s">
        <v>78</v>
      </c>
      <c r="J19" s="26" t="s">
        <v>79</v>
      </c>
      <c r="K19" s="27"/>
      <c r="L19" s="25"/>
    </row>
    <row r="20" customFormat="false" ht="19.5" hidden="false" customHeight="true" outlineLevel="0" collapsed="false">
      <c r="A20" s="9" t="n">
        <v>11</v>
      </c>
      <c r="B20" s="10" t="s">
        <v>80</v>
      </c>
      <c r="C20" s="19" t="s">
        <v>47</v>
      </c>
      <c r="D20" s="11" t="s">
        <v>25</v>
      </c>
      <c r="E20" s="10" t="s">
        <v>43</v>
      </c>
      <c r="F20" s="10" t="s">
        <v>27</v>
      </c>
      <c r="G20" s="10" t="s">
        <v>28</v>
      </c>
      <c r="H20" s="12" t="s">
        <v>81</v>
      </c>
      <c r="I20" s="12" t="s">
        <v>56</v>
      </c>
      <c r="J20" s="12" t="s">
        <v>82</v>
      </c>
      <c r="K20" s="13"/>
      <c r="L20" s="10"/>
    </row>
    <row r="21" customFormat="false" ht="19.5" hidden="false" customHeight="true" outlineLevel="0" collapsed="false">
      <c r="A21" s="9" t="n">
        <v>12</v>
      </c>
      <c r="B21" s="10" t="s">
        <v>83</v>
      </c>
      <c r="C21" s="10" t="s">
        <v>53</v>
      </c>
      <c r="D21" s="11" t="s">
        <v>25</v>
      </c>
      <c r="E21" s="10" t="s">
        <v>34</v>
      </c>
      <c r="F21" s="10" t="s">
        <v>35</v>
      </c>
      <c r="G21" s="10" t="s">
        <v>48</v>
      </c>
      <c r="H21" s="12" t="s">
        <v>37</v>
      </c>
      <c r="I21" s="12" t="s">
        <v>84</v>
      </c>
      <c r="J21" s="12" t="s">
        <v>85</v>
      </c>
      <c r="K21" s="13"/>
      <c r="L21" s="10"/>
    </row>
    <row r="22" customFormat="false" ht="19.5" hidden="false" customHeight="true" outlineLevel="0" collapsed="false">
      <c r="A22" s="14" t="n">
        <v>13</v>
      </c>
      <c r="B22" s="15" t="s">
        <v>86</v>
      </c>
      <c r="C22" s="15" t="s">
        <v>59</v>
      </c>
      <c r="D22" s="14" t="s">
        <v>42</v>
      </c>
      <c r="E22" s="15" t="s">
        <v>43</v>
      </c>
      <c r="F22" s="15" t="s">
        <v>27</v>
      </c>
      <c r="G22" s="15"/>
      <c r="H22" s="17" t="s">
        <v>44</v>
      </c>
      <c r="I22" s="17"/>
      <c r="J22" s="17" t="s">
        <v>87</v>
      </c>
      <c r="K22" s="18"/>
      <c r="L22" s="15"/>
    </row>
    <row r="23" customFormat="false" ht="19.5" hidden="false" customHeight="true" outlineLevel="0" collapsed="false">
      <c r="A23" s="9" t="n">
        <v>14</v>
      </c>
      <c r="B23" s="10" t="s">
        <v>88</v>
      </c>
      <c r="C23" s="10" t="s">
        <v>62</v>
      </c>
      <c r="D23" s="11" t="s">
        <v>25</v>
      </c>
      <c r="E23" s="10" t="s">
        <v>26</v>
      </c>
      <c r="F23" s="10" t="s">
        <v>89</v>
      </c>
      <c r="G23" s="10" t="s">
        <v>90</v>
      </c>
      <c r="H23" s="12" t="s">
        <v>91</v>
      </c>
      <c r="I23" s="12" t="s">
        <v>92</v>
      </c>
      <c r="J23" s="12" t="s">
        <v>93</v>
      </c>
      <c r="K23" s="13"/>
      <c r="L23" s="10"/>
    </row>
    <row r="24" customFormat="false" ht="19.5" hidden="false" customHeight="true" outlineLevel="0" collapsed="false">
      <c r="A24" s="9" t="n">
        <v>15</v>
      </c>
      <c r="B24" s="10" t="s">
        <v>94</v>
      </c>
      <c r="C24" s="10" t="s">
        <v>24</v>
      </c>
      <c r="D24" s="11" t="s">
        <v>25</v>
      </c>
      <c r="E24" s="10" t="s">
        <v>43</v>
      </c>
      <c r="F24" s="10" t="s">
        <v>35</v>
      </c>
      <c r="G24" s="10" t="s">
        <v>95</v>
      </c>
      <c r="H24" s="12" t="s">
        <v>96</v>
      </c>
      <c r="I24" s="12" t="s">
        <v>97</v>
      </c>
      <c r="J24" s="12" t="s">
        <v>98</v>
      </c>
      <c r="K24" s="13"/>
      <c r="L24" s="10"/>
    </row>
    <row r="25" customFormat="false" ht="19.5" hidden="false" customHeight="true" outlineLevel="0" collapsed="false">
      <c r="A25" s="29" t="n">
        <v>16</v>
      </c>
      <c r="B25" s="30" t="s">
        <v>99</v>
      </c>
      <c r="C25" s="30" t="s">
        <v>33</v>
      </c>
      <c r="D25" s="29" t="s">
        <v>100</v>
      </c>
      <c r="E25" s="30"/>
      <c r="F25" s="30"/>
      <c r="G25" s="30"/>
      <c r="H25" s="31"/>
      <c r="I25" s="31"/>
      <c r="J25" s="31"/>
      <c r="K25" s="32"/>
      <c r="L25" s="30"/>
    </row>
    <row r="26" customFormat="false" ht="19.5" hidden="false" customHeight="true" outlineLevel="0" collapsed="false">
      <c r="A26" s="33" t="n">
        <v>17</v>
      </c>
      <c r="B26" s="34" t="s">
        <v>101</v>
      </c>
      <c r="C26" s="35" t="s">
        <v>41</v>
      </c>
      <c r="D26" s="33" t="s">
        <v>102</v>
      </c>
      <c r="E26" s="34"/>
      <c r="F26" s="34"/>
      <c r="G26" s="34"/>
      <c r="H26" s="36"/>
      <c r="I26" s="36"/>
      <c r="J26" s="36"/>
      <c r="K26" s="37"/>
      <c r="L26" s="34"/>
    </row>
    <row r="27" customFormat="false" ht="19.5" hidden="false" customHeight="true" outlineLevel="0" collapsed="false">
      <c r="A27" s="33" t="n">
        <v>18</v>
      </c>
      <c r="B27" s="34" t="s">
        <v>103</v>
      </c>
      <c r="C27" s="35" t="s">
        <v>47</v>
      </c>
      <c r="D27" s="33" t="s">
        <v>102</v>
      </c>
      <c r="E27" s="34"/>
      <c r="F27" s="34"/>
      <c r="G27" s="34"/>
      <c r="H27" s="36"/>
      <c r="I27" s="36"/>
      <c r="J27" s="36"/>
      <c r="K27" s="37"/>
      <c r="L27" s="34"/>
    </row>
    <row r="28" customFormat="false" ht="19.5" hidden="false" customHeight="true" outlineLevel="0" collapsed="false">
      <c r="A28" s="9" t="n">
        <v>19</v>
      </c>
      <c r="B28" s="10" t="s">
        <v>104</v>
      </c>
      <c r="C28" s="10" t="s">
        <v>53</v>
      </c>
      <c r="D28" s="11" t="s">
        <v>25</v>
      </c>
      <c r="E28" s="10" t="s">
        <v>26</v>
      </c>
      <c r="F28" s="10" t="s">
        <v>35</v>
      </c>
      <c r="G28" s="10" t="s">
        <v>105</v>
      </c>
      <c r="H28" s="12" t="s">
        <v>106</v>
      </c>
      <c r="I28" s="12" t="s">
        <v>107</v>
      </c>
      <c r="J28" s="12" t="s">
        <v>108</v>
      </c>
      <c r="K28" s="13"/>
      <c r="L28" s="10"/>
    </row>
    <row r="29" customFormat="false" ht="19.5" hidden="false" customHeight="true" outlineLevel="0" collapsed="false">
      <c r="A29" s="9" t="n">
        <v>20</v>
      </c>
      <c r="B29" s="10" t="s">
        <v>109</v>
      </c>
      <c r="C29" s="10" t="s">
        <v>59</v>
      </c>
      <c r="D29" s="11" t="s">
        <v>25</v>
      </c>
      <c r="E29" s="10" t="s">
        <v>43</v>
      </c>
      <c r="F29" s="10" t="s">
        <v>27</v>
      </c>
      <c r="G29" s="10" t="s">
        <v>28</v>
      </c>
      <c r="H29" s="12" t="s">
        <v>110</v>
      </c>
      <c r="I29" s="12" t="s">
        <v>111</v>
      </c>
      <c r="J29" s="12" t="s">
        <v>112</v>
      </c>
      <c r="K29" s="13"/>
      <c r="L29" s="10"/>
    </row>
    <row r="30" customFormat="false" ht="19.5" hidden="false" customHeight="true" outlineLevel="0" collapsed="false">
      <c r="A30" s="14" t="n">
        <v>21</v>
      </c>
      <c r="B30" s="15" t="s">
        <v>113</v>
      </c>
      <c r="C30" s="15" t="s">
        <v>62</v>
      </c>
      <c r="D30" s="14" t="s">
        <v>42</v>
      </c>
      <c r="E30" s="15" t="s">
        <v>43</v>
      </c>
      <c r="F30" s="15" t="s">
        <v>27</v>
      </c>
      <c r="G30" s="15"/>
      <c r="H30" s="17" t="s">
        <v>44</v>
      </c>
      <c r="I30" s="17"/>
      <c r="J30" s="17" t="s">
        <v>114</v>
      </c>
      <c r="K30" s="18"/>
      <c r="L30" s="15"/>
    </row>
    <row r="31" customFormat="false" ht="19.5" hidden="false" customHeight="true" outlineLevel="0" collapsed="false">
      <c r="A31" s="9" t="n">
        <v>22</v>
      </c>
      <c r="B31" s="10" t="s">
        <v>115</v>
      </c>
      <c r="C31" s="10" t="s">
        <v>24</v>
      </c>
      <c r="D31" s="11" t="s">
        <v>25</v>
      </c>
      <c r="E31" s="10" t="s">
        <v>34</v>
      </c>
      <c r="F31" s="10" t="s">
        <v>89</v>
      </c>
      <c r="G31" s="10" t="s">
        <v>116</v>
      </c>
      <c r="H31" s="12" t="s">
        <v>117</v>
      </c>
      <c r="I31" s="12" t="s">
        <v>118</v>
      </c>
      <c r="J31" s="12" t="s">
        <v>119</v>
      </c>
      <c r="K31" s="13"/>
      <c r="L31" s="10"/>
    </row>
    <row r="32" customFormat="false" ht="19.5" hidden="false" customHeight="true" outlineLevel="0" collapsed="false">
      <c r="A32" s="9" t="n">
        <v>23</v>
      </c>
      <c r="B32" s="10" t="s">
        <v>120</v>
      </c>
      <c r="C32" s="10" t="s">
        <v>33</v>
      </c>
      <c r="D32" s="11" t="s">
        <v>25</v>
      </c>
      <c r="E32" s="10" t="s">
        <v>43</v>
      </c>
      <c r="F32" s="10" t="s">
        <v>35</v>
      </c>
      <c r="G32" s="10" t="s">
        <v>95</v>
      </c>
      <c r="H32" s="12" t="s">
        <v>121</v>
      </c>
      <c r="I32" s="12" t="s">
        <v>122</v>
      </c>
      <c r="J32" s="12" t="s">
        <v>123</v>
      </c>
      <c r="K32" s="13"/>
      <c r="L32" s="10"/>
    </row>
    <row r="33" customFormat="false" ht="19.5" hidden="false" customHeight="true" outlineLevel="0" collapsed="false">
      <c r="A33" s="9" t="n">
        <v>24</v>
      </c>
      <c r="B33" s="10" t="s">
        <v>124</v>
      </c>
      <c r="C33" s="19" t="s">
        <v>41</v>
      </c>
      <c r="D33" s="11" t="s">
        <v>25</v>
      </c>
      <c r="E33" s="10" t="s">
        <v>26</v>
      </c>
      <c r="F33" s="10" t="s">
        <v>27</v>
      </c>
      <c r="G33" s="10" t="s">
        <v>125</v>
      </c>
      <c r="H33" s="12" t="s">
        <v>126</v>
      </c>
      <c r="I33" s="12" t="s">
        <v>84</v>
      </c>
      <c r="J33" s="12" t="s">
        <v>127</v>
      </c>
      <c r="K33" s="13"/>
      <c r="L33" s="10"/>
    </row>
    <row r="34" customFormat="false" ht="19.5" hidden="false" customHeight="true" outlineLevel="0" collapsed="false">
      <c r="A34" s="33" t="n">
        <v>25</v>
      </c>
      <c r="B34" s="34" t="s">
        <v>128</v>
      </c>
      <c r="C34" s="35" t="s">
        <v>47</v>
      </c>
      <c r="D34" s="33" t="s">
        <v>102</v>
      </c>
      <c r="E34" s="34"/>
      <c r="F34" s="34"/>
      <c r="G34" s="34"/>
      <c r="H34" s="36"/>
      <c r="I34" s="36"/>
      <c r="J34" s="36"/>
      <c r="K34" s="37"/>
      <c r="L34" s="34"/>
    </row>
    <row r="35" customFormat="false" ht="19.5" hidden="false" customHeight="true" outlineLevel="0" collapsed="false">
      <c r="A35" s="9" t="n">
        <v>26</v>
      </c>
      <c r="B35" s="10" t="s">
        <v>129</v>
      </c>
      <c r="C35" s="10" t="s">
        <v>53</v>
      </c>
      <c r="D35" s="11" t="s">
        <v>25</v>
      </c>
      <c r="E35" s="10" t="s">
        <v>43</v>
      </c>
      <c r="F35" s="10" t="s">
        <v>35</v>
      </c>
      <c r="G35" s="10" t="s">
        <v>48</v>
      </c>
      <c r="H35" s="12" t="s">
        <v>130</v>
      </c>
      <c r="I35" s="12" t="s">
        <v>66</v>
      </c>
      <c r="J35" s="12" t="s">
        <v>98</v>
      </c>
      <c r="K35" s="13"/>
      <c r="L35" s="10"/>
    </row>
    <row r="36" customFormat="false" ht="19.5" hidden="false" customHeight="true" outlineLevel="0" collapsed="false">
      <c r="A36" s="9" t="n">
        <v>27</v>
      </c>
      <c r="B36" s="10" t="s">
        <v>131</v>
      </c>
      <c r="C36" s="10" t="s">
        <v>59</v>
      </c>
      <c r="D36" s="11" t="s">
        <v>25</v>
      </c>
      <c r="E36" s="10" t="s">
        <v>34</v>
      </c>
      <c r="F36" s="10" t="s">
        <v>27</v>
      </c>
      <c r="G36" s="10" t="s">
        <v>28</v>
      </c>
      <c r="H36" s="12" t="s">
        <v>132</v>
      </c>
      <c r="I36" s="12" t="s">
        <v>133</v>
      </c>
      <c r="J36" s="12" t="s">
        <v>134</v>
      </c>
      <c r="K36" s="13"/>
      <c r="L36" s="10"/>
    </row>
    <row r="37" customFormat="false" ht="19.5" hidden="false" customHeight="true" outlineLevel="0" collapsed="false">
      <c r="A37" s="14" t="n">
        <v>28</v>
      </c>
      <c r="B37" s="15" t="s">
        <v>135</v>
      </c>
      <c r="C37" s="15" t="s">
        <v>62</v>
      </c>
      <c r="D37" s="14" t="s">
        <v>42</v>
      </c>
      <c r="E37" s="15" t="s">
        <v>43</v>
      </c>
      <c r="F37" s="15" t="s">
        <v>27</v>
      </c>
      <c r="G37" s="15"/>
      <c r="H37" s="17" t="s">
        <v>44</v>
      </c>
      <c r="I37" s="17"/>
      <c r="J37" s="17" t="s">
        <v>136</v>
      </c>
      <c r="K37" s="18"/>
      <c r="L37" s="15"/>
    </row>
    <row r="38" customFormat="false" ht="19.5" hidden="false" customHeight="true" outlineLevel="0" collapsed="false">
      <c r="A38" s="9" t="n">
        <v>29</v>
      </c>
      <c r="B38" s="10" t="s">
        <v>137</v>
      </c>
      <c r="C38" s="10" t="s">
        <v>24</v>
      </c>
      <c r="D38" s="11" t="s">
        <v>25</v>
      </c>
      <c r="E38" s="10" t="s">
        <v>43</v>
      </c>
      <c r="F38" s="10" t="s">
        <v>89</v>
      </c>
      <c r="G38" s="10" t="s">
        <v>64</v>
      </c>
      <c r="H38" s="12" t="s">
        <v>138</v>
      </c>
      <c r="I38" s="12" t="s">
        <v>139</v>
      </c>
      <c r="J38" s="12" t="s">
        <v>140</v>
      </c>
      <c r="K38" s="13"/>
      <c r="L38" s="10"/>
    </row>
    <row r="39" customFormat="false" ht="19.5" hidden="false" customHeight="true" outlineLevel="0" collapsed="false">
      <c r="A39" s="9" t="n">
        <v>30</v>
      </c>
      <c r="B39" s="10" t="s">
        <v>141</v>
      </c>
      <c r="C39" s="10" t="s">
        <v>33</v>
      </c>
      <c r="D39" s="11" t="s">
        <v>25</v>
      </c>
      <c r="E39" s="10" t="s">
        <v>26</v>
      </c>
      <c r="F39" s="10" t="s">
        <v>35</v>
      </c>
      <c r="G39" s="10" t="s">
        <v>95</v>
      </c>
      <c r="H39" s="12" t="s">
        <v>142</v>
      </c>
      <c r="I39" s="12" t="s">
        <v>143</v>
      </c>
      <c r="J39" s="12" t="s">
        <v>144</v>
      </c>
      <c r="K39" s="13"/>
      <c r="L39" s="10"/>
    </row>
    <row r="40" customFormat="false" ht="19.5" hidden="false" customHeight="true" outlineLevel="0" collapsed="false">
      <c r="A40" s="14" t="n">
        <v>31</v>
      </c>
      <c r="B40" s="15" t="s">
        <v>145</v>
      </c>
      <c r="C40" s="16" t="s">
        <v>41</v>
      </c>
      <c r="D40" s="14" t="s">
        <v>42</v>
      </c>
      <c r="E40" s="15" t="s">
        <v>43</v>
      </c>
      <c r="F40" s="15" t="s">
        <v>27</v>
      </c>
      <c r="G40" s="15"/>
      <c r="H40" s="17" t="s">
        <v>44</v>
      </c>
      <c r="I40" s="17"/>
      <c r="J40" s="17" t="s">
        <v>146</v>
      </c>
      <c r="K40" s="18"/>
      <c r="L40" s="15"/>
    </row>
    <row r="41" customFormat="false" ht="7.5" hidden="false" customHeight="true" outlineLevel="0" collapsed="false"/>
    <row r="42" customFormat="false" ht="24" hidden="false" customHeight="true" outlineLevel="0" collapsed="false">
      <c r="A42" s="38" t="s">
        <v>147</v>
      </c>
      <c r="B42" s="38"/>
      <c r="C42" s="38"/>
      <c r="D42" s="39" t="s">
        <v>148</v>
      </c>
      <c r="E42" s="40" t="n">
        <f aca="false">COUNTIF(D10:D40,"Đi TT")</f>
        <v>18</v>
      </c>
      <c r="F42" s="39" t="s">
        <v>149</v>
      </c>
      <c r="G42" s="40" t="n">
        <f aca="false">COUNTIF(D10:D40,"Văn Phòng")</f>
        <v>5</v>
      </c>
      <c r="H42" s="39" t="s">
        <v>150</v>
      </c>
      <c r="I42" s="40" t="n">
        <f aca="false">COUNTIF(D10:D40,"Công Tác")</f>
        <v>2</v>
      </c>
      <c r="J42" s="39" t="s">
        <v>60</v>
      </c>
      <c r="K42" s="40" t="n">
        <f aca="false">COUNTIF(D10:D40,"Nghỉ Phép")</f>
        <v>1</v>
      </c>
      <c r="L42" s="39" t="s">
        <v>100</v>
      </c>
      <c r="M42" s="40" t="n">
        <f aca="false">COUNTIF(D10:D40,"Nghỉ Bệnh")</f>
        <v>1</v>
      </c>
      <c r="N42" s="39" t="s">
        <v>102</v>
      </c>
      <c r="O42" s="40" t="n">
        <f aca="false">COUNTIF(D10:D40,"Nghỉ Lễ")</f>
        <v>3</v>
      </c>
      <c r="P42" s="39" t="s">
        <v>151</v>
      </c>
      <c r="Q42" s="40" t="n">
        <f aca="false">COUNTIF(D10:D40,"Vắng")+COUNTIF(D10:D40,"Nghỉ KL")</f>
        <v>0</v>
      </c>
      <c r="R42" s="41" t="s">
        <v>152</v>
      </c>
      <c r="S42" s="42" t="n">
        <f aca="false">COUNTIF(D10:D40,"Đi TT")+COUNTIF(D10:D40,"Văn Phòng")+COUNTIF(D10:D40,"Công Tác")</f>
        <v>25</v>
      </c>
      <c r="T42" s="41" t="s">
        <v>153</v>
      </c>
      <c r="U42" s="42" t="n">
        <f aca="false">SUMIF(G10:G40,"&lt;&gt;",G10:G40)</f>
        <v>0</v>
      </c>
    </row>
    <row r="44" customFormat="false" ht="19.5" hidden="false" customHeight="true" outlineLevel="0" collapsed="false">
      <c r="A44" s="43" t="s">
        <v>154</v>
      </c>
      <c r="B44" s="43"/>
      <c r="C44" s="43"/>
      <c r="E44" s="43" t="s">
        <v>155</v>
      </c>
      <c r="F44" s="43"/>
      <c r="G44" s="43"/>
      <c r="I44" s="43" t="s">
        <v>156</v>
      </c>
      <c r="J44" s="43"/>
      <c r="K44" s="43"/>
    </row>
    <row r="45" customFormat="false" ht="48" hidden="false" customHeight="true" outlineLevel="0" collapsed="false">
      <c r="A45" s="44"/>
      <c r="B45" s="44"/>
      <c r="C45" s="44"/>
      <c r="E45" s="44"/>
      <c r="F45" s="44"/>
      <c r="G45" s="44"/>
      <c r="I45" s="44"/>
      <c r="J45" s="44"/>
      <c r="K45" s="44"/>
    </row>
    <row r="46" customFormat="false" ht="19.5" hidden="false" customHeight="true" outlineLevel="0" collapsed="false">
      <c r="A46" s="45" t="s">
        <v>157</v>
      </c>
      <c r="B46" s="45"/>
      <c r="C46" s="45"/>
      <c r="E46" s="45" t="s">
        <v>157</v>
      </c>
      <c r="F46" s="45"/>
      <c r="G46" s="45"/>
      <c r="I46" s="45" t="s">
        <v>157</v>
      </c>
      <c r="J46" s="45"/>
      <c r="K46" s="45"/>
    </row>
  </sheetData>
  <mergeCells count="26">
    <mergeCell ref="A1:L1"/>
    <mergeCell ref="A2:L2"/>
    <mergeCell ref="B4:C4"/>
    <mergeCell ref="D4:E4"/>
    <mergeCell ref="F4:H4"/>
    <mergeCell ref="I4:L4"/>
    <mergeCell ref="B5:C5"/>
    <mergeCell ref="D5:E5"/>
    <mergeCell ref="F5:H5"/>
    <mergeCell ref="I5:L5"/>
    <mergeCell ref="B6:C6"/>
    <mergeCell ref="D6:E6"/>
    <mergeCell ref="F6:H6"/>
    <mergeCell ref="I6:L6"/>
    <mergeCell ref="E8:F8"/>
    <mergeCell ref="H8:K8"/>
    <mergeCell ref="A42:C42"/>
    <mergeCell ref="A44:C44"/>
    <mergeCell ref="E44:G44"/>
    <mergeCell ref="I44:K44"/>
    <mergeCell ref="A45:C45"/>
    <mergeCell ref="E45:G45"/>
    <mergeCell ref="I45:K45"/>
    <mergeCell ref="A46:C46"/>
    <mergeCell ref="E46:G46"/>
    <mergeCell ref="I46:K46"/>
  </mergeCells>
  <dataValidations count="1">
    <dataValidation allowBlank="true" error="Chọn từ danh sách" errorStyle="stop" errorTitle="Giá trị không hợp lệ" operator="between" showDropDown="false" showErrorMessage="false" showInputMessage="false" sqref="D10:D40" type="list">
      <formula1>"Đi TT,Văn Phòng,Công Tác,Nghỉ Phép,Nghỉ Bệnh,Nghỉ Lễ,Nghỉ KL,Vắng"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48"/>
    <col collapsed="false" customWidth="true" hidden="false" outlineLevel="0" max="4" min="4" style="0" width="22"/>
  </cols>
  <sheetData>
    <row r="1" customFormat="false" ht="31.5" hidden="false" customHeight="true" outlineLevel="0" collapsed="false">
      <c r="A1" s="46" t="s">
        <v>158</v>
      </c>
      <c r="B1" s="46"/>
      <c r="C1" s="46"/>
      <c r="D1" s="46"/>
    </row>
    <row r="3" customFormat="false" ht="7.5" hidden="false" customHeight="true" outlineLevel="0" collapsed="false"/>
    <row r="4" customFormat="false" ht="21.75" hidden="false" customHeight="true" outlineLevel="0" collapsed="false">
      <c r="B4" s="47" t="s">
        <v>159</v>
      </c>
      <c r="C4" s="47"/>
      <c r="D4" s="47"/>
    </row>
    <row r="5" customFormat="false" ht="19.5" hidden="false" customHeight="true" outlineLevel="0" collapsed="false">
      <c r="B5" s="48" t="s">
        <v>25</v>
      </c>
      <c r="C5" s="49" t="s">
        <v>160</v>
      </c>
      <c r="D5" s="49"/>
    </row>
    <row r="6" customFormat="false" ht="19.5" hidden="false" customHeight="true" outlineLevel="0" collapsed="false">
      <c r="B6" s="50" t="s">
        <v>42</v>
      </c>
      <c r="C6" s="51" t="s">
        <v>161</v>
      </c>
      <c r="D6" s="51"/>
    </row>
    <row r="7" customFormat="false" ht="19.5" hidden="false" customHeight="true" outlineLevel="0" collapsed="false">
      <c r="B7" s="52" t="s">
        <v>69</v>
      </c>
      <c r="C7" s="53" t="s">
        <v>162</v>
      </c>
      <c r="D7" s="53"/>
    </row>
    <row r="8" customFormat="false" ht="19.5" hidden="false" customHeight="true" outlineLevel="0" collapsed="false">
      <c r="B8" s="54" t="s">
        <v>60</v>
      </c>
      <c r="C8" s="55" t="s">
        <v>163</v>
      </c>
      <c r="D8" s="55"/>
    </row>
    <row r="9" customFormat="false" ht="19.5" hidden="false" customHeight="true" outlineLevel="0" collapsed="false">
      <c r="B9" s="56" t="s">
        <v>100</v>
      </c>
      <c r="C9" s="57" t="s">
        <v>164</v>
      </c>
      <c r="D9" s="57"/>
    </row>
    <row r="10" customFormat="false" ht="19.5" hidden="false" customHeight="true" outlineLevel="0" collapsed="false">
      <c r="B10" s="58" t="s">
        <v>102</v>
      </c>
      <c r="C10" s="59" t="s">
        <v>165</v>
      </c>
      <c r="D10" s="59"/>
    </row>
    <row r="11" customFormat="false" ht="19.5" hidden="false" customHeight="true" outlineLevel="0" collapsed="false">
      <c r="B11" s="56" t="s">
        <v>151</v>
      </c>
      <c r="C11" s="57" t="s">
        <v>166</v>
      </c>
      <c r="D11" s="57"/>
    </row>
    <row r="12" customFormat="false" ht="7.5" hidden="false" customHeight="true" outlineLevel="0" collapsed="false"/>
    <row r="13" customFormat="false" ht="21.75" hidden="false" customHeight="true" outlineLevel="0" collapsed="false">
      <c r="B13" s="47" t="s">
        <v>167</v>
      </c>
      <c r="C13" s="47"/>
      <c r="D13" s="47"/>
    </row>
    <row r="14" customFormat="false" ht="19.5" hidden="false" customHeight="true" outlineLevel="0" collapsed="false">
      <c r="B14" s="48" t="s">
        <v>168</v>
      </c>
      <c r="C14" s="49" t="s">
        <v>169</v>
      </c>
      <c r="D14" s="49"/>
    </row>
    <row r="15" customFormat="false" ht="19.5" hidden="false" customHeight="true" outlineLevel="0" collapsed="false">
      <c r="B15" s="48" t="s">
        <v>170</v>
      </c>
      <c r="C15" s="49" t="s">
        <v>171</v>
      </c>
      <c r="D15" s="49"/>
    </row>
    <row r="16" customFormat="false" ht="19.5" hidden="false" customHeight="true" outlineLevel="0" collapsed="false">
      <c r="B16" s="48" t="s">
        <v>172</v>
      </c>
      <c r="C16" s="49" t="s">
        <v>173</v>
      </c>
      <c r="D16" s="49"/>
    </row>
    <row r="17" customFormat="false" ht="19.5" hidden="false" customHeight="true" outlineLevel="0" collapsed="false">
      <c r="B17" s="48" t="s">
        <v>174</v>
      </c>
      <c r="C17" s="49" t="s">
        <v>175</v>
      </c>
      <c r="D17" s="49"/>
    </row>
    <row r="18" customFormat="false" ht="19.5" hidden="false" customHeight="true" outlineLevel="0" collapsed="false">
      <c r="B18" s="48" t="s">
        <v>176</v>
      </c>
      <c r="C18" s="49" t="s">
        <v>177</v>
      </c>
      <c r="D18" s="49"/>
    </row>
  </sheetData>
  <mergeCells count="15">
    <mergeCell ref="A1:D1"/>
    <mergeCell ref="B4:D4"/>
    <mergeCell ref="C5:D5"/>
    <mergeCell ref="C6:D6"/>
    <mergeCell ref="C7:D7"/>
    <mergeCell ref="C8:D8"/>
    <mergeCell ref="C9:D9"/>
    <mergeCell ref="C10:D10"/>
    <mergeCell ref="C11:D11"/>
    <mergeCell ref="B13:D13"/>
    <mergeCell ref="C14:D14"/>
    <mergeCell ref="C15:D15"/>
    <mergeCell ref="C16:D16"/>
    <mergeCell ref="C17:D17"/>
    <mergeCell ref="C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2026-05-08T10:03:44Z</dcterms:created>
  <dc:creator>openpyxl</dc:creator>
  <dc:description/>
  <dc:language>en-US</dc:language>
  <cp:lastModifiedBy/>
  <dcterms:modified xsi:type="dcterms:W3CDTF">2026-05-08T10:03:44Z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