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ƯỚNG DẪN" sheetId="1" r:id="rId4"/>
    <sheet state="visible" name="BẢNG LƯƠNG" sheetId="2" r:id="rId5"/>
    <sheet state="visible" name="SẢN LƯỢNG" sheetId="3" r:id="rId6"/>
    <sheet state="visible" name="TỔNG HỢP CĐ" sheetId="4" r:id="rId7"/>
    <sheet state="visible" name="NHÂN VIÊN" sheetId="5" r:id="rId8"/>
    <sheet state="visible" name="CÔNG ĐOẠN" sheetId="6" r:id="rId9"/>
  </sheets>
  <definedNames>
    <definedName hidden="1" localSheetId="2" name="_xlnm._FilterDatabase">'SẢN LƯỢNG'!$A$4:$J$1004</definedName>
  </definedNames>
  <calcPr/>
  <extLst>
    <ext uri="GoogleSheetsCustomDataVersion2">
      <go:sheetsCustomData xmlns:go="http://customooxmlschemas.google.com/" r:id="rId10" roundtripDataChecksum="qTvBNNM/OPz8CsHeyH6jtcNspo8gy1gWebhvgpygmaQ="/>
    </ext>
  </extLst>
</workbook>
</file>

<file path=xl/sharedStrings.xml><?xml version="1.0" encoding="utf-8"?>
<sst xmlns="http://schemas.openxmlformats.org/spreadsheetml/2006/main" count="502" uniqueCount="133">
  <si>
    <t>BẢNG TÍNH LƯƠNG THEO CÔNG ĐOẠN MAY</t>
  </si>
  <si>
    <t>Mẫu tự động · Lương sản phẩm = Số lượng × Đơn giá công đoạn</t>
  </si>
  <si>
    <t>QUY ƯỚC MÀU</t>
  </si>
  <si>
    <t>Ô màu cam nhạt</t>
  </si>
  <si>
    <t>Ô NHẬP LIỆU — bạn điền / chỉnh sửa tại đây.</t>
  </si>
  <si>
    <t>Ô màu xám nhạt</t>
  </si>
  <si>
    <t>Ô TỰ ĐỘNG TÍNH — chứa công thức, không nhập đè.</t>
  </si>
  <si>
    <t>Tiêu đề xám đậm</t>
  </si>
  <si>
    <t>Dòng tiêu đề cột của bảng.</t>
  </si>
  <si>
    <t>CÁC BƯỚC SỬ DỤNG</t>
  </si>
  <si>
    <t>Bước 1 · NHÂN VIÊN</t>
  </si>
  <si>
    <t>Khai báo danh sách công nhân: Mã NV, Họ tên, Tổ/Chuyền, Lương đóng BH (tối đa 50 người).</t>
  </si>
  <si>
    <t>Bước 2 · CÔNG ĐOẠN</t>
  </si>
  <si>
    <t>Khai báo công đoạn may, mã hàng và đơn giá (đ/sản phẩm). Mã CĐ không được trùng nhau (tối đa 100).</t>
  </si>
  <si>
    <t>Bước 3 · SẢN LƯỢNG</t>
  </si>
  <si>
    <t>Mỗi dòng = 1 lần ghi nhận: Ngày, Mã NV, Mã CĐ, Số lượng. Họ tên, tên công đoạn, đơn giá, thành tiền tự hiện. Chọn mã từ danh sách thả xuống.</t>
  </si>
  <si>
    <t>Bước 4 · BẢNG LƯƠNG</t>
  </si>
  <si>
    <t>Chọn Tháng / Năm ở đầu trang, nhập Phụ cấp, Thưởng, Tạm ứng. Lương sản phẩm, BH và Thực lĩnh tự tính.</t>
  </si>
  <si>
    <t>Bước 5 · TỔNG HỢP CĐ</t>
  </si>
  <si>
    <t>Xem sản lượng và giá trị theo từng công đoạn trong tháng đã chọn.</t>
  </si>
  <si>
    <t>CÔNG THỨC &amp; LƯU Ý</t>
  </si>
  <si>
    <t>Lương sản phẩm</t>
  </si>
  <si>
    <t>Tổng (Số lượng × Đơn giá) của công nhân trong tháng/năm được chọn.</t>
  </si>
  <si>
    <t>Tổng thu nhập</t>
  </si>
  <si>
    <t>Lương sản phẩm + Phụ cấp + Thưởng.</t>
  </si>
  <si>
    <t>Khấu trừ BH</t>
  </si>
  <si>
    <t>Lương đóng BH × Tỷ lệ khấu trừ (mặc định 10,5% — chỉnh ở BẢNG LƯƠNG ô F4).</t>
  </si>
  <si>
    <t>Thực lĩnh</t>
  </si>
  <si>
    <t>Tổng thu nhập − Khấu trừ BH − Tạm ứng. (Chưa tính thuế TNCN.)</t>
  </si>
  <si>
    <t>Lưu ý</t>
  </si>
  <si>
    <t>Dữ liệu trong file là DỮ LIỆU MẪU (tháng 10/2026) — xóa các ô cam và nhập dữ liệu thật. Không xóa dòng, chỉ xóa nội dung ô. Phụ cấp/Thưởng/Tạm ứng gắn theo thứ tự dòng nhân viên, không sắp xếp lại danh sách khi đã nhập.</t>
  </si>
  <si>
    <t>BẢNG LƯƠNG CÔNG NHÂN MAY — THEO CÔNG ĐOẠN</t>
  </si>
  <si>
    <t>Chọn Tháng / Năm · lương sản phẩm tự tổng hợp từ sheet SẢN LƯỢNG</t>
  </si>
  <si>
    <t>Tháng</t>
  </si>
  <si>
    <t>Năm</t>
  </si>
  <si>
    <t>Tỷ lệ BH</t>
  </si>
  <si>
    <t>Số nhân viên</t>
  </si>
  <si>
    <t>Tổng sản lượng (sp)</t>
  </si>
  <si>
    <t>Tổng lương sản phẩm (đ)</t>
  </si>
  <si>
    <t>Tổng thực lĩnh (đ)</t>
  </si>
  <si>
    <t>STT</t>
  </si>
  <si>
    <t>Mã NV</t>
  </si>
  <si>
    <t>Họ và tên</t>
  </si>
  <si>
    <t>Tổ / Chuyền</t>
  </si>
  <si>
    <t>Tổng SL (sp)</t>
  </si>
  <si>
    <t>Lương sản phẩm (đ)</t>
  </si>
  <si>
    <t>Phụ cấp (đ)</t>
  </si>
  <si>
    <t>Thưởng (đ)</t>
  </si>
  <si>
    <t>Tổng thu nhập (đ)</t>
  </si>
  <si>
    <t>Lương đóng BH (đ)</t>
  </si>
  <si>
    <t>Khấu trừ BH (đ)</t>
  </si>
  <si>
    <t>Tạm ứng (đ)</t>
  </si>
  <si>
    <t>Thực lĩnh (đ)</t>
  </si>
  <si>
    <t>Ký nhận</t>
  </si>
  <si>
    <t>TỔNG CỘNG</t>
  </si>
  <si>
    <t>NHẬT KÝ SẢN LƯỢNG THEO CÔNG ĐOẠN</t>
  </si>
  <si>
    <t>Nhập Ngày · Mã NV · Mã CĐ · Số lượng — các cột xám tự động · tối đa 1.000 dòng</t>
  </si>
  <si>
    <t>Ngày</t>
  </si>
  <si>
    <t>Mã CĐ</t>
  </si>
  <si>
    <t>Tên công đoạn</t>
  </si>
  <si>
    <t>Mã hàng</t>
  </si>
  <si>
    <t>Số lượng (sp)</t>
  </si>
  <si>
    <t>Đơn giá (đ)</t>
  </si>
  <si>
    <t>Thành tiền (đ)</t>
  </si>
  <si>
    <t>Ghi chú</t>
  </si>
  <si>
    <t>NV001</t>
  </si>
  <si>
    <t>SM03</t>
  </si>
  <si>
    <t>Dòng ví dụ — xóa khi dùng thật</t>
  </si>
  <si>
    <t>NV002</t>
  </si>
  <si>
    <t>SM02</t>
  </si>
  <si>
    <t>NV003</t>
  </si>
  <si>
    <t>SM07</t>
  </si>
  <si>
    <t>NV004</t>
  </si>
  <si>
    <t>SM01</t>
  </si>
  <si>
    <t>NV005</t>
  </si>
  <si>
    <t>SM08</t>
  </si>
  <si>
    <t>NV006</t>
  </si>
  <si>
    <t>SM10</t>
  </si>
  <si>
    <t>NV007</t>
  </si>
  <si>
    <t>QT03</t>
  </si>
  <si>
    <t>NV008</t>
  </si>
  <si>
    <t>QT04</t>
  </si>
  <si>
    <t>SM04</t>
  </si>
  <si>
    <t>SM06</t>
  </si>
  <si>
    <t>SM09</t>
  </si>
  <si>
    <t>QT01</t>
  </si>
  <si>
    <t>QT02</t>
  </si>
  <si>
    <t>SM05</t>
  </si>
  <si>
    <t>TỔNG HỢP SẢN LƯỢNG THEO CÔNG ĐOẠN</t>
  </si>
  <si>
    <t>Theo tháng / năm chọn tại sheet BẢNG LƯƠNG</t>
  </si>
  <si>
    <t>Sản lượng (sp)</t>
  </si>
  <si>
    <t>DANH SÁCH NHÂN VIÊN</t>
  </si>
  <si>
    <t>Khai báo công nhân · tối đa 50 người</t>
  </si>
  <si>
    <t>Bậc thợ / Vị trí</t>
  </si>
  <si>
    <t>Nguyễn Thị Lan</t>
  </si>
  <si>
    <t>Chuyền 1</t>
  </si>
  <si>
    <t>Thợ may bậc 4</t>
  </si>
  <si>
    <t>Trần Thị Hoa</t>
  </si>
  <si>
    <t>Thợ may bậc 3</t>
  </si>
  <si>
    <t>Lê Văn Minh</t>
  </si>
  <si>
    <t>Phạm Thị Mai</t>
  </si>
  <si>
    <t>Thợ may bậc 2</t>
  </si>
  <si>
    <t>Hoàng Thị Thu</t>
  </si>
  <si>
    <t>Chuyền 2</t>
  </si>
  <si>
    <t>Vũ Văn Hùng</t>
  </si>
  <si>
    <t>Đặng Thị Nga</t>
  </si>
  <si>
    <t>Thợ may bậc 5</t>
  </si>
  <si>
    <t>Bùi Thị Hạnh</t>
  </si>
  <si>
    <t>DANH MỤC CÔNG ĐOẠN &amp; ĐƠN GIÁ</t>
  </si>
  <si>
    <t>Mã CĐ là duy nhất · đơn giá tính theo đồng / sản phẩm · tối đa 100 công đoạn</t>
  </si>
  <si>
    <t>Loại máy</t>
  </si>
  <si>
    <t>Đơn giá (đ/sp)</t>
  </si>
  <si>
    <t>May túi ngực</t>
  </si>
  <si>
    <t>SM-2610</t>
  </si>
  <si>
    <t>Máy 1 kim</t>
  </si>
  <si>
    <t>Ráp vai con</t>
  </si>
  <si>
    <t>Lộn &amp; diễu cổ</t>
  </si>
  <si>
    <t>Tra cổ</t>
  </si>
  <si>
    <t>Tra tay</t>
  </si>
  <si>
    <t>Vắt sổ sườn</t>
  </si>
  <si>
    <t>Máy vắt sổ</t>
  </si>
  <si>
    <t>May sườn tay + sườn thân</t>
  </si>
  <si>
    <t>Gấp lai</t>
  </si>
  <si>
    <t>Thùa khuy</t>
  </si>
  <si>
    <t>Máy thùa khuy</t>
  </si>
  <si>
    <t>Đính nút</t>
  </si>
  <si>
    <t>Máy đính nút</t>
  </si>
  <si>
    <t>May túi chéo</t>
  </si>
  <si>
    <t>QT-2611</t>
  </si>
  <si>
    <t>Ráp đáy quần</t>
  </si>
  <si>
    <t>Tra cạp</t>
  </si>
  <si>
    <t>Diễu ống</t>
  </si>
  <si>
    <t>Máy 2 kim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</si>
</sst>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#,##0;\-#,##0;\-"/>
    <numFmt numFmtId="166" formatCode="dd/mm/yyyy"/>
  </numFmts>
  <fonts count="12">
    <font>
      <sz val="10.0"/>
      <color rgb="FF374151"/>
      <name val="Inter Tight"/>
      <scheme val="minor"/>
    </font>
    <font>
      <b/>
      <sz val="18.0"/>
      <color rgb="FFFFFFFF"/>
      <name val="Inter Tight"/>
    </font>
    <font/>
    <font>
      <i/>
      <sz val="10.0"/>
      <color rgb="FFFFFFFF"/>
      <name val="Inter Tight"/>
    </font>
    <font>
      <b/>
      <sz val="11.0"/>
      <color rgb="FFFFFFFF"/>
      <name val="Inter Tight"/>
    </font>
    <font>
      <sz val="11.0"/>
      <color theme="1"/>
      <name val="Calibri"/>
    </font>
    <font>
      <b/>
      <sz val="10.0"/>
      <color rgb="FF374151"/>
      <name val="Inter Tight"/>
    </font>
    <font>
      <sz val="10.0"/>
      <color rgb="FF374151"/>
      <name val="Inter Tight"/>
    </font>
    <font>
      <b/>
      <sz val="11.0"/>
      <color rgb="FFC2410C"/>
      <name val="Inter Tight"/>
    </font>
    <font>
      <b/>
      <sz val="9.0"/>
      <color rgb="FFFFFFFF"/>
      <name val="Inter Tight"/>
    </font>
    <font>
      <b/>
      <sz val="16.0"/>
      <color rgb="FFC2410C"/>
      <name val="Inter Tight"/>
    </font>
    <font>
      <b/>
      <sz val="10.0"/>
      <color rgb="FFFFFFFF"/>
      <name val="Inter Tight"/>
    </font>
  </fonts>
  <fills count="8">
    <fill>
      <patternFill patternType="none"/>
    </fill>
    <fill>
      <patternFill patternType="lightGray"/>
    </fill>
    <fill>
      <patternFill patternType="solid">
        <fgColor rgb="FFF97316"/>
        <bgColor rgb="FFF97316"/>
      </patternFill>
    </fill>
    <fill>
      <patternFill patternType="solid">
        <fgColor rgb="FF374151"/>
        <bgColor rgb="FF374151"/>
      </patternFill>
    </fill>
    <fill>
      <patternFill patternType="solid">
        <fgColor rgb="FFFFEDD5"/>
        <bgColor rgb="FFFFEDD5"/>
      </patternFill>
    </fill>
    <fill>
      <patternFill patternType="solid">
        <fgColor rgb="FFF3F4F6"/>
        <bgColor rgb="FFF3F4F6"/>
      </patternFill>
    </fill>
    <fill>
      <patternFill patternType="solid">
        <fgColor rgb="FFE5E7EB"/>
        <bgColor rgb="FFE5E7EB"/>
      </patternFill>
    </fill>
    <fill>
      <patternFill patternType="solid">
        <fgColor rgb="FFFFFFFF"/>
        <bgColor rgb="FFFFFFFF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thin">
        <color rgb="FFE5E7EB"/>
      </left>
      <top style="thin">
        <color rgb="FFE5E7EB"/>
      </top>
      <bottom style="thin">
        <color rgb="FFE5E7EB"/>
      </bottom>
    </border>
    <border>
      <top style="thin">
        <color rgb="FFE5E7EB"/>
      </top>
      <bottom style="thin">
        <color rgb="FFE5E7EB"/>
      </bottom>
    </border>
    <border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left" shrinkToFit="0" vertical="center" wrapText="0"/>
    </xf>
    <xf borderId="4" fillId="2" fontId="4" numFmtId="0" xfId="0" applyAlignment="1" applyBorder="1" applyFill="1" applyFont="1">
      <alignment shrinkToFit="0" vertical="bottom" wrapText="0"/>
    </xf>
    <xf borderId="4" fillId="2" fontId="5" numFmtId="0" xfId="0" applyAlignment="1" applyBorder="1" applyFill="1" applyFont="1">
      <alignment shrinkToFit="0" vertical="bottom" wrapText="0"/>
    </xf>
    <xf borderId="5" fillId="4" fontId="6" numFmtId="0" xfId="0" applyAlignment="1" applyBorder="1" applyFill="1" applyFont="1">
      <alignment shrinkToFit="0" vertical="top" wrapText="0"/>
    </xf>
    <xf borderId="5" fillId="0" fontId="7" numFmtId="0" xfId="0" applyAlignment="1" applyBorder="1" applyFont="1">
      <alignment shrinkToFit="0" vertical="top" wrapText="1"/>
    </xf>
    <xf borderId="5" fillId="5" fontId="6" numFmtId="0" xfId="0" applyAlignment="1" applyBorder="1" applyFill="1" applyFont="1">
      <alignment shrinkToFit="0" vertical="top" wrapText="0"/>
    </xf>
    <xf borderId="5" fillId="6" fontId="6" numFmtId="0" xfId="0" applyAlignment="1" applyBorder="1" applyFill="1" applyFont="1">
      <alignment shrinkToFit="0" vertical="top" wrapText="0"/>
    </xf>
    <xf borderId="5" fillId="0" fontId="6" numFmtId="0" xfId="0" applyAlignment="1" applyBorder="1" applyFont="1">
      <alignment shrinkToFit="0" vertical="top" wrapText="0"/>
    </xf>
    <xf borderId="1" fillId="2" fontId="1" numFmtId="0" xfId="0" applyAlignment="1" applyBorder="1" applyFill="1" applyFont="1">
      <alignment horizontal="center" shrinkToFit="0" vertical="center" wrapText="0"/>
    </xf>
    <xf borderId="0" fillId="0" fontId="6" numFmtId="0" xfId="0" applyAlignment="1" applyFont="1">
      <alignment horizontal="right" shrinkToFit="0" vertical="center" wrapText="0"/>
    </xf>
    <xf borderId="5" fillId="4" fontId="8" numFmtId="1" xfId="0" applyAlignment="1" applyBorder="1" applyFill="1" applyFont="1" applyNumberFormat="1">
      <alignment horizontal="center" shrinkToFit="0" vertical="center" wrapText="1"/>
    </xf>
    <xf borderId="5" fillId="4" fontId="8" numFmtId="164" xfId="0" applyAlignment="1" applyBorder="1" applyFill="1" applyFont="1" applyNumberFormat="1">
      <alignment horizontal="center" shrinkToFit="0" vertical="center" wrapText="1"/>
    </xf>
    <xf borderId="1" fillId="2" fontId="9" numFmtId="0" xfId="0" applyAlignment="1" applyBorder="1" applyFill="1" applyFont="1">
      <alignment horizontal="center" shrinkToFit="0" vertical="center" wrapText="1"/>
    </xf>
    <xf borderId="1" fillId="4" fontId="10" numFmtId="3" xfId="0" applyAlignment="1" applyBorder="1" applyFill="1" applyFont="1" applyNumberFormat="1">
      <alignment horizontal="center" shrinkToFit="0" vertical="center" wrapText="1"/>
    </xf>
    <xf borderId="1" fillId="4" fontId="10" numFmtId="165" xfId="0" applyAlignment="1" applyBorder="1" applyFill="1" applyFont="1" applyNumberFormat="1">
      <alignment horizontal="center" shrinkToFit="0" vertical="center" wrapText="1"/>
    </xf>
    <xf borderId="5" fillId="3" fontId="11" numFmtId="0" xfId="0" applyAlignment="1" applyBorder="1" applyFill="1" applyFont="1">
      <alignment horizontal="center" shrinkToFit="0" vertical="center" wrapText="1"/>
    </xf>
    <xf borderId="5" fillId="5" fontId="7" numFmtId="0" xfId="0" applyAlignment="1" applyBorder="1" applyFill="1" applyFont="1">
      <alignment horizontal="center" shrinkToFit="0" vertical="center" wrapText="1"/>
    </xf>
    <xf borderId="5" fillId="5" fontId="7" numFmtId="0" xfId="0" applyAlignment="1" applyBorder="1" applyFill="1" applyFont="1">
      <alignment horizontal="left" shrinkToFit="0" vertical="center" wrapText="0"/>
    </xf>
    <xf borderId="5" fillId="5" fontId="7" numFmtId="165" xfId="0" applyAlignment="1" applyBorder="1" applyFill="1" applyFont="1" applyNumberFormat="1">
      <alignment shrinkToFit="0" vertical="bottom" wrapText="0"/>
    </xf>
    <xf borderId="5" fillId="4" fontId="7" numFmtId="165" xfId="0" applyAlignment="1" applyBorder="1" applyFill="1" applyFont="1" applyNumberFormat="1">
      <alignment shrinkToFit="0" vertical="bottom" wrapText="0"/>
    </xf>
    <xf borderId="5" fillId="7" fontId="7" numFmtId="0" xfId="0" applyAlignment="1" applyBorder="1" applyFill="1" applyFont="1">
      <alignment shrinkToFit="0" vertical="bottom" wrapText="0"/>
    </xf>
    <xf borderId="6" fillId="2" fontId="11" numFmtId="165" xfId="0" applyAlignment="1" applyBorder="1" applyFill="1" applyFont="1" applyNumberForma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5" fillId="2" fontId="11" numFmtId="165" xfId="0" applyAlignment="1" applyBorder="1" applyFill="1" applyFont="1" applyNumberFormat="1">
      <alignment horizontal="right" shrinkToFit="0" vertical="center" wrapText="0"/>
    </xf>
    <xf borderId="5" fillId="4" fontId="7" numFmtId="166" xfId="0" applyAlignment="1" applyBorder="1" applyFill="1" applyFont="1" applyNumberFormat="1">
      <alignment horizontal="center" shrinkToFit="0" vertical="center" wrapText="1"/>
    </xf>
    <xf borderId="5" fillId="4" fontId="7" numFmtId="0" xfId="0" applyAlignment="1" applyBorder="1" applyFill="1" applyFont="1">
      <alignment horizontal="left" shrinkToFit="0" vertical="center" wrapText="0"/>
    </xf>
  </cellXfs>
  <cellStyles count="1">
    <cellStyle xfId="0" name="Normal" builtinId="0"/>
  </cellStyles>
  <dxfs count="1">
    <dxf>
      <font>
        <b/>
        <color rgb="FFDC2626"/>
        <name val="Inter Tight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Inter Tight"/>
        <a:ea typeface="Inter Tight"/>
        <a:cs typeface="Inter Tight"/>
      </a:majorFont>
      <a:minorFont>
        <a:latin typeface="Inter Tight"/>
        <a:ea typeface="Inter Tight"/>
        <a:cs typeface="Inter Tight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/>
  </sheetPr>
  <sheetViews>
    <sheetView showGridLines="0" workbookViewId="0"/>
  </sheetViews>
  <sheetFormatPr customHeight="1" defaultColWidth="14.43" defaultRowHeight="15.0"/>
  <cols>
    <col customWidth="1" min="1" max="1" width="4.0"/>
    <col customWidth="1" min="2" max="2" width="26.0"/>
    <col customWidth="1" min="3" max="3" width="70.0"/>
    <col customWidth="1" min="4" max="4" width="4.0"/>
    <col customWidth="1" min="5" max="26" width="8.57"/>
  </cols>
  <sheetData>
    <row r="1" ht="33.75" customHeight="1">
      <c r="A1" s="1" t="s">
        <v>0</v>
      </c>
      <c r="B1" s="2"/>
      <c r="C1" s="2"/>
      <c r="D1" s="3"/>
    </row>
    <row r="2" ht="19.5" customHeight="1">
      <c r="A2" s="4" t="s">
        <v>1</v>
      </c>
      <c r="B2" s="2"/>
      <c r="C2" s="2"/>
      <c r="D2" s="3"/>
    </row>
    <row r="4" ht="21.75" customHeight="1">
      <c r="B4" s="5" t="s">
        <v>2</v>
      </c>
      <c r="C4" s="6"/>
    </row>
    <row r="5" ht="19.5" customHeight="1">
      <c r="B5" s="7" t="s">
        <v>3</v>
      </c>
      <c r="C5" s="8" t="s">
        <v>4</v>
      </c>
    </row>
    <row r="6" ht="19.5" customHeight="1">
      <c r="B6" s="9" t="s">
        <v>5</v>
      </c>
      <c r="C6" s="8" t="s">
        <v>6</v>
      </c>
    </row>
    <row r="7" ht="19.5" customHeight="1">
      <c r="B7" s="10" t="s">
        <v>7</v>
      </c>
      <c r="C7" s="8" t="s">
        <v>8</v>
      </c>
    </row>
    <row r="9" ht="21.75" customHeight="1">
      <c r="B9" s="5" t="s">
        <v>9</v>
      </c>
      <c r="C9" s="6"/>
    </row>
    <row r="10" ht="33.75" customHeight="1">
      <c r="B10" s="11" t="s">
        <v>10</v>
      </c>
      <c r="C10" s="8" t="s">
        <v>11</v>
      </c>
    </row>
    <row r="11" ht="33.75" customHeight="1">
      <c r="B11" s="11" t="s">
        <v>12</v>
      </c>
      <c r="C11" s="8" t="s">
        <v>13</v>
      </c>
    </row>
    <row r="12" ht="33.75" customHeight="1">
      <c r="B12" s="11" t="s">
        <v>14</v>
      </c>
      <c r="C12" s="8" t="s">
        <v>15</v>
      </c>
    </row>
    <row r="13" ht="33.75" customHeight="1">
      <c r="B13" s="11" t="s">
        <v>16</v>
      </c>
      <c r="C13" s="8" t="s">
        <v>17</v>
      </c>
    </row>
    <row r="14" ht="19.5" customHeight="1">
      <c r="B14" s="11" t="s">
        <v>18</v>
      </c>
      <c r="C14" s="8" t="s">
        <v>19</v>
      </c>
    </row>
    <row r="16" ht="21.75" customHeight="1">
      <c r="B16" s="5" t="s">
        <v>20</v>
      </c>
      <c r="C16" s="6"/>
    </row>
    <row r="17" ht="19.5" customHeight="1">
      <c r="B17" s="11" t="s">
        <v>21</v>
      </c>
      <c r="C17" s="8" t="s">
        <v>22</v>
      </c>
    </row>
    <row r="18" ht="19.5" customHeight="1">
      <c r="B18" s="11" t="s">
        <v>23</v>
      </c>
      <c r="C18" s="8" t="s">
        <v>24</v>
      </c>
    </row>
    <row r="19" ht="33.75" customHeight="1">
      <c r="B19" s="11" t="s">
        <v>25</v>
      </c>
      <c r="C19" s="8" t="s">
        <v>26</v>
      </c>
    </row>
    <row r="20" ht="19.5" customHeight="1">
      <c r="B20" s="11" t="s">
        <v>27</v>
      </c>
      <c r="C20" s="8" t="s">
        <v>28</v>
      </c>
    </row>
    <row r="21" ht="33.75" customHeight="1">
      <c r="B21" s="11" t="s">
        <v>29</v>
      </c>
      <c r="C21" s="8" t="s">
        <v>30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D1"/>
    <mergeCell ref="A2:D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 fitToPage="1"/>
  </sheetPr>
  <sheetViews>
    <sheetView showGridLines="0" workbookViewId="0">
      <pane xSplit="3.0" ySplit="9.0" topLeftCell="D10" activePane="bottomRight" state="frozen"/>
      <selection activeCell="D1" sqref="D1" pane="topRight"/>
      <selection activeCell="A10" sqref="A10" pane="bottomLeft"/>
      <selection activeCell="D10" sqref="D10" pane="bottomRigh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26.0"/>
    <col customWidth="1" min="4" max="4" width="14.0"/>
    <col customWidth="1" min="5" max="5" width="13.0"/>
    <col customWidth="1" min="6" max="6" width="18.0"/>
    <col customWidth="1" min="7" max="8" width="14.0"/>
    <col customWidth="1" min="9" max="10" width="18.0"/>
    <col customWidth="1" min="11" max="11" width="15.0"/>
    <col customWidth="1" min="12" max="12" width="14.0"/>
    <col customWidth="1" min="13" max="13" width="18.0"/>
    <col customWidth="1" min="14" max="14" width="16.0"/>
    <col customWidth="1" min="15" max="26" width="8.57"/>
  </cols>
  <sheetData>
    <row r="1" ht="33.75" customHeight="1">
      <c r="A1" s="1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ht="19.5" customHeight="1">
      <c r="A2" s="4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4">
      <c r="A4" s="13" t="s">
        <v>33</v>
      </c>
      <c r="B4" s="14">
        <v>10.0</v>
      </c>
      <c r="C4" s="13" t="s">
        <v>34</v>
      </c>
      <c r="D4" s="14">
        <v>2026.0</v>
      </c>
      <c r="E4" s="13" t="s">
        <v>35</v>
      </c>
      <c r="F4" s="15">
        <v>0.105</v>
      </c>
    </row>
    <row r="6" ht="19.5" customHeight="1">
      <c r="A6" s="16" t="s">
        <v>36</v>
      </c>
      <c r="B6" s="3"/>
      <c r="C6" s="16" t="s">
        <v>37</v>
      </c>
      <c r="D6" s="3"/>
      <c r="E6" s="16" t="s">
        <v>38</v>
      </c>
      <c r="F6" s="2"/>
      <c r="G6" s="3"/>
      <c r="H6" s="16" t="s">
        <v>39</v>
      </c>
      <c r="I6" s="2"/>
      <c r="J6" s="3"/>
    </row>
    <row r="7" ht="31.5" customHeight="1">
      <c r="A7" s="17">
        <f>COUNTIF(B10:B59,"?*")</f>
        <v>8</v>
      </c>
      <c r="B7" s="3"/>
      <c r="C7" s="18">
        <f>E60</f>
        <v>63440</v>
      </c>
      <c r="D7" s="3"/>
      <c r="E7" s="18">
        <f>F60</f>
        <v>52085000</v>
      </c>
      <c r="F7" s="2"/>
      <c r="G7" s="3"/>
      <c r="H7" s="18">
        <f>M60</f>
        <v>47504000</v>
      </c>
      <c r="I7" s="2"/>
      <c r="J7" s="3"/>
    </row>
    <row r="9" ht="31.5" customHeight="1">
      <c r="A9" s="19" t="s">
        <v>40</v>
      </c>
      <c r="B9" s="19" t="s">
        <v>41</v>
      </c>
      <c r="C9" s="19" t="s">
        <v>42</v>
      </c>
      <c r="D9" s="19" t="s">
        <v>43</v>
      </c>
      <c r="E9" s="19" t="s">
        <v>44</v>
      </c>
      <c r="F9" s="19" t="s">
        <v>45</v>
      </c>
      <c r="G9" s="19" t="s">
        <v>46</v>
      </c>
      <c r="H9" s="19" t="s">
        <v>47</v>
      </c>
      <c r="I9" s="19" t="s">
        <v>48</v>
      </c>
      <c r="J9" s="19" t="s">
        <v>49</v>
      </c>
      <c r="K9" s="19" t="s">
        <v>50</v>
      </c>
      <c r="L9" s="19" t="s">
        <v>51</v>
      </c>
      <c r="M9" s="19" t="s">
        <v>52</v>
      </c>
      <c r="N9" s="19" t="s">
        <v>53</v>
      </c>
    </row>
    <row r="10" ht="19.5" customHeight="1">
      <c r="A10" s="20">
        <f t="shared" ref="A10:A59" si="1">IF(B10="","",ROW()-9)</f>
        <v>1</v>
      </c>
      <c r="B10" s="21" t="str">
        <f>IF('NHÂN VIÊN'!B5="","",'NHÂN VIÊN'!B5)</f>
        <v>NV001</v>
      </c>
      <c r="C10" s="21" t="str">
        <f>IF(B10="","",'NHÂN VIÊN'!C5)</f>
        <v>Nguyễn Thị Lan</v>
      </c>
      <c r="D10" s="21" t="str">
        <f>IF(B10="","",'NHÂN VIÊN'!D5)</f>
        <v>Chuyền 1</v>
      </c>
      <c r="E10" s="22">
        <f>IF(B10="","",SUMIFS('SẢN LƯỢNG'!$G$5:$G$1004,'SẢN LƯỢNG'!$B$5:$B$1004,B10,'SẢN LƯỢNG'!$A$5:$A$1004,"&gt;="&amp;DATE($D$4,$B$4,1),'SẢN LƯỢNG'!$A$5:$A$1004,"&lt;"&amp;DATE($D$4,$B$4+1,1)))</f>
        <v>8690</v>
      </c>
      <c r="F10" s="22">
        <f>IF(B10="","",SUMIFS('SẢN LƯỢNG'!$I$5:$I$1004,'SẢN LƯỢNG'!$B$5:$B$1004,B10,'SẢN LƯỢNG'!$A$5:$A$1004,"&gt;="&amp;DATE($D$4,$B$4,1),'SẢN LƯỢNG'!$A$5:$A$1004,"&lt;"&amp;DATE($D$4,$B$4+1,1)))</f>
        <v>10123000</v>
      </c>
      <c r="G10" s="23">
        <v>300000.0</v>
      </c>
      <c r="H10" s="23">
        <v>0.0</v>
      </c>
      <c r="I10" s="22">
        <f t="shared" ref="I10:I59" si="2">IF(B10="","",F10+G10+H10)</f>
        <v>10423000</v>
      </c>
      <c r="J10" s="22">
        <f>IF(B10="","",'NHÂN VIÊN'!F5)</f>
        <v>5500000</v>
      </c>
      <c r="K10" s="22">
        <f t="shared" ref="K10:K59" si="3">IF(B10="","",ROUND(J10*$F$4,0))</f>
        <v>577500</v>
      </c>
      <c r="L10" s="23">
        <v>1000000.0</v>
      </c>
      <c r="M10" s="22">
        <f t="shared" ref="M10:M59" si="4">IF(B10="","",I10-K10-L10)</f>
        <v>8845500</v>
      </c>
      <c r="N10" s="24"/>
    </row>
    <row r="11" ht="19.5" customHeight="1">
      <c r="A11" s="20">
        <f t="shared" si="1"/>
        <v>2</v>
      </c>
      <c r="B11" s="21" t="str">
        <f>IF('NHÂN VIÊN'!B6="","",'NHÂN VIÊN'!B6)</f>
        <v>NV002</v>
      </c>
      <c r="C11" s="21" t="str">
        <f>IF(B11="","",'NHÂN VIÊN'!C6)</f>
        <v>Trần Thị Hoa</v>
      </c>
      <c r="D11" s="21" t="str">
        <f>IF(B11="","",'NHÂN VIÊN'!D6)</f>
        <v>Chuyền 1</v>
      </c>
      <c r="E11" s="22">
        <f>IF(B11="","",SUMIFS('SẢN LƯỢNG'!$G$5:$G$1004,'SẢN LƯỢNG'!$B$5:$B$1004,B11,'SẢN LƯỢNG'!$A$5:$A$1004,"&gt;="&amp;DATE($D$4,$B$4,1),'SẢN LƯỢNG'!$A$5:$A$1004,"&lt;"&amp;DATE($D$4,$B$4+1,1)))</f>
        <v>8100</v>
      </c>
      <c r="F11" s="22">
        <f>IF(B11="","",SUMIFS('SẢN LƯỢNG'!$I$5:$I$1004,'SẢN LƯỢNG'!$B$5:$B$1004,B11,'SẢN LƯỢNG'!$A$5:$A$1004,"&gt;="&amp;DATE($D$4,$B$4,1),'SẢN LƯỢNG'!$A$5:$A$1004,"&lt;"&amp;DATE($D$4,$B$4+1,1)))</f>
        <v>6627000</v>
      </c>
      <c r="G11" s="23">
        <v>300000.0</v>
      </c>
      <c r="H11" s="23">
        <v>200000.0</v>
      </c>
      <c r="I11" s="22">
        <f t="shared" si="2"/>
        <v>7127000</v>
      </c>
      <c r="J11" s="22">
        <f>IF(B11="","",'NHÂN VIÊN'!F6)</f>
        <v>5200000</v>
      </c>
      <c r="K11" s="22">
        <f t="shared" si="3"/>
        <v>546000</v>
      </c>
      <c r="L11" s="23">
        <v>500000.0</v>
      </c>
      <c r="M11" s="22">
        <f t="shared" si="4"/>
        <v>6081000</v>
      </c>
      <c r="N11" s="24"/>
    </row>
    <row r="12" ht="19.5" customHeight="1">
      <c r="A12" s="20">
        <f t="shared" si="1"/>
        <v>3</v>
      </c>
      <c r="B12" s="21" t="str">
        <f>IF('NHÂN VIÊN'!B7="","",'NHÂN VIÊN'!B7)</f>
        <v>NV003</v>
      </c>
      <c r="C12" s="21" t="str">
        <f>IF(B12="","",'NHÂN VIÊN'!C7)</f>
        <v>Lê Văn Minh</v>
      </c>
      <c r="D12" s="21" t="str">
        <f>IF(B12="","",'NHÂN VIÊN'!D7)</f>
        <v>Chuyền 1</v>
      </c>
      <c r="E12" s="22">
        <f>IF(B12="","",SUMIFS('SẢN LƯỢNG'!$G$5:$G$1004,'SẢN LƯỢNG'!$B$5:$B$1004,B12,'SẢN LƯỢNG'!$A$5:$A$1004,"&gt;="&amp;DATE($D$4,$B$4,1),'SẢN LƯỢNG'!$A$5:$A$1004,"&lt;"&amp;DATE($D$4,$B$4+1,1)))</f>
        <v>8390</v>
      </c>
      <c r="F12" s="22">
        <f>IF(B12="","",SUMIFS('SẢN LƯỢNG'!$I$5:$I$1004,'SẢN LƯỢNG'!$B$5:$B$1004,B12,'SẢN LƯỢNG'!$A$5:$A$1004,"&gt;="&amp;DATE($D$4,$B$4,1),'SẢN LƯỢNG'!$A$5:$A$1004,"&lt;"&amp;DATE($D$4,$B$4+1,1)))</f>
        <v>6631000</v>
      </c>
      <c r="G12" s="23">
        <v>300000.0</v>
      </c>
      <c r="H12" s="23">
        <v>0.0</v>
      </c>
      <c r="I12" s="22">
        <f t="shared" si="2"/>
        <v>6931000</v>
      </c>
      <c r="J12" s="22">
        <f>IF(B12="","",'NHÂN VIÊN'!F7)</f>
        <v>5500000</v>
      </c>
      <c r="K12" s="22">
        <f t="shared" si="3"/>
        <v>577500</v>
      </c>
      <c r="L12" s="23">
        <v>0.0</v>
      </c>
      <c r="M12" s="22">
        <f t="shared" si="4"/>
        <v>6353500</v>
      </c>
      <c r="N12" s="24"/>
    </row>
    <row r="13" ht="19.5" customHeight="1">
      <c r="A13" s="20">
        <f t="shared" si="1"/>
        <v>4</v>
      </c>
      <c r="B13" s="21" t="str">
        <f>IF('NHÂN VIÊN'!B8="","",'NHÂN VIÊN'!B8)</f>
        <v>NV004</v>
      </c>
      <c r="C13" s="21" t="str">
        <f>IF(B13="","",'NHÂN VIÊN'!C8)</f>
        <v>Phạm Thị Mai</v>
      </c>
      <c r="D13" s="21" t="str">
        <f>IF(B13="","",'NHÂN VIÊN'!D8)</f>
        <v>Chuyền 1</v>
      </c>
      <c r="E13" s="22">
        <f>IF(B13="","",SUMIFS('SẢN LƯỢNG'!$G$5:$G$1004,'SẢN LƯỢNG'!$B$5:$B$1004,B13,'SẢN LƯỢNG'!$A$5:$A$1004,"&gt;="&amp;DATE($D$4,$B$4,1),'SẢN LƯỢNG'!$A$5:$A$1004,"&lt;"&amp;DATE($D$4,$B$4+1,1)))</f>
        <v>7790</v>
      </c>
      <c r="F13" s="22">
        <f>IF(B13="","",SUMIFS('SẢN LƯỢNG'!$I$5:$I$1004,'SẢN LƯỢNG'!$B$5:$B$1004,B13,'SẢN LƯỢNG'!$A$5:$A$1004,"&gt;="&amp;DATE($D$4,$B$4,1),'SẢN LƯỢNG'!$A$5:$A$1004,"&lt;"&amp;DATE($D$4,$B$4+1,1)))</f>
        <v>3850500</v>
      </c>
      <c r="G13" s="23">
        <v>200000.0</v>
      </c>
      <c r="H13" s="23">
        <v>0.0</v>
      </c>
      <c r="I13" s="22">
        <f t="shared" si="2"/>
        <v>4050500</v>
      </c>
      <c r="J13" s="22">
        <f>IF(B13="","",'NHÂN VIÊN'!F8)</f>
        <v>4900000</v>
      </c>
      <c r="K13" s="22">
        <f t="shared" si="3"/>
        <v>514500</v>
      </c>
      <c r="L13" s="23">
        <v>500000.0</v>
      </c>
      <c r="M13" s="22">
        <f t="shared" si="4"/>
        <v>3036000</v>
      </c>
      <c r="N13" s="24"/>
    </row>
    <row r="14" ht="19.5" customHeight="1">
      <c r="A14" s="20">
        <f t="shared" si="1"/>
        <v>5</v>
      </c>
      <c r="B14" s="21" t="str">
        <f>IF('NHÂN VIÊN'!B9="","",'NHÂN VIÊN'!B9)</f>
        <v>NV005</v>
      </c>
      <c r="C14" s="21" t="str">
        <f>IF(B14="","",'NHÂN VIÊN'!C9)</f>
        <v>Hoàng Thị Thu</v>
      </c>
      <c r="D14" s="21" t="str">
        <f>IF(B14="","",'NHÂN VIÊN'!D9)</f>
        <v>Chuyền 2</v>
      </c>
      <c r="E14" s="22">
        <f>IF(B14="","",SUMIFS('SẢN LƯỢNG'!$G$5:$G$1004,'SẢN LƯỢNG'!$B$5:$B$1004,B14,'SẢN LƯỢNG'!$A$5:$A$1004,"&gt;="&amp;DATE($D$4,$B$4,1),'SẢN LƯỢNG'!$A$5:$A$1004,"&lt;"&amp;DATE($D$4,$B$4+1,1)))</f>
        <v>7930</v>
      </c>
      <c r="F14" s="22">
        <f>IF(B14="","",SUMIFS('SẢN LƯỢNG'!$I$5:$I$1004,'SẢN LƯỢNG'!$B$5:$B$1004,B14,'SẢN LƯỢNG'!$A$5:$A$1004,"&gt;="&amp;DATE($D$4,$B$4,1),'SẢN LƯỢNG'!$A$5:$A$1004,"&lt;"&amp;DATE($D$4,$B$4+1,1)))</f>
        <v>4788500</v>
      </c>
      <c r="G14" s="23">
        <v>300000.0</v>
      </c>
      <c r="H14" s="23">
        <v>150000.0</v>
      </c>
      <c r="I14" s="22">
        <f t="shared" si="2"/>
        <v>5238500</v>
      </c>
      <c r="J14" s="22">
        <f>IF(B14="","",'NHÂN VIÊN'!F9)</f>
        <v>5200000</v>
      </c>
      <c r="K14" s="22">
        <f t="shared" si="3"/>
        <v>546000</v>
      </c>
      <c r="L14" s="23">
        <v>0.0</v>
      </c>
      <c r="M14" s="22">
        <f t="shared" si="4"/>
        <v>4692500</v>
      </c>
      <c r="N14" s="24"/>
    </row>
    <row r="15" ht="19.5" customHeight="1">
      <c r="A15" s="20">
        <f t="shared" si="1"/>
        <v>6</v>
      </c>
      <c r="B15" s="21" t="str">
        <f>IF('NHÂN VIÊN'!B10="","",'NHÂN VIÊN'!B10)</f>
        <v>NV006</v>
      </c>
      <c r="C15" s="21" t="str">
        <f>IF(B15="","",'NHÂN VIÊN'!C10)</f>
        <v>Vũ Văn Hùng</v>
      </c>
      <c r="D15" s="21" t="str">
        <f>IF(B15="","",'NHÂN VIÊN'!D10)</f>
        <v>Chuyền 2</v>
      </c>
      <c r="E15" s="22">
        <f>IF(B15="","",SUMIFS('SẢN LƯỢNG'!$G$5:$G$1004,'SẢN LƯỢNG'!$B$5:$B$1004,B15,'SẢN LƯỢNG'!$A$5:$A$1004,"&gt;="&amp;DATE($D$4,$B$4,1),'SẢN LƯỢNG'!$A$5:$A$1004,"&lt;"&amp;DATE($D$4,$B$4+1,1)))</f>
        <v>8010</v>
      </c>
      <c r="F15" s="22">
        <f>IF(B15="","",SUMIFS('SẢN LƯỢNG'!$I$5:$I$1004,'SẢN LƯỢNG'!$B$5:$B$1004,B15,'SẢN LƯỢNG'!$A$5:$A$1004,"&gt;="&amp;DATE($D$4,$B$4,1),'SẢN LƯỢNG'!$A$5:$A$1004,"&lt;"&amp;DATE($D$4,$B$4+1,1)))</f>
        <v>5980000</v>
      </c>
      <c r="G15" s="23">
        <v>300000.0</v>
      </c>
      <c r="H15" s="23">
        <v>0.0</v>
      </c>
      <c r="I15" s="22">
        <f t="shared" si="2"/>
        <v>6280000</v>
      </c>
      <c r="J15" s="22">
        <f>IF(B15="","",'NHÂN VIÊN'!F10)</f>
        <v>5200000</v>
      </c>
      <c r="K15" s="22">
        <f t="shared" si="3"/>
        <v>546000</v>
      </c>
      <c r="L15" s="23">
        <v>1000000.0</v>
      </c>
      <c r="M15" s="22">
        <f t="shared" si="4"/>
        <v>4734000</v>
      </c>
      <c r="N15" s="24"/>
    </row>
    <row r="16" ht="19.5" customHeight="1">
      <c r="A16" s="20">
        <f t="shared" si="1"/>
        <v>7</v>
      </c>
      <c r="B16" s="21" t="str">
        <f>IF('NHÂN VIÊN'!B11="","",'NHÂN VIÊN'!B11)</f>
        <v>NV007</v>
      </c>
      <c r="C16" s="21" t="str">
        <f>IF(B16="","",'NHÂN VIÊN'!C11)</f>
        <v>Đặng Thị Nga</v>
      </c>
      <c r="D16" s="21" t="str">
        <f>IF(B16="","",'NHÂN VIÊN'!D11)</f>
        <v>Chuyền 2</v>
      </c>
      <c r="E16" s="22">
        <f>IF(B16="","",SUMIFS('SẢN LƯỢNG'!$G$5:$G$1004,'SẢN LƯỢNG'!$B$5:$B$1004,B16,'SẢN LƯỢNG'!$A$5:$A$1004,"&gt;="&amp;DATE($D$4,$B$4,1),'SẢN LƯỢNG'!$A$5:$A$1004,"&lt;"&amp;DATE($D$4,$B$4+1,1)))</f>
        <v>7560</v>
      </c>
      <c r="F16" s="22">
        <f>IF(B16="","",SUMIFS('SẢN LƯỢNG'!$I$5:$I$1004,'SẢN LƯỢNG'!$B$5:$B$1004,B16,'SẢN LƯỢNG'!$A$5:$A$1004,"&gt;="&amp;DATE($D$4,$B$4,1),'SẢN LƯỢNG'!$A$5:$A$1004,"&lt;"&amp;DATE($D$4,$B$4+1,1)))</f>
        <v>8715000</v>
      </c>
      <c r="G16" s="23">
        <v>300000.0</v>
      </c>
      <c r="H16" s="23">
        <v>300000.0</v>
      </c>
      <c r="I16" s="22">
        <f t="shared" si="2"/>
        <v>9315000</v>
      </c>
      <c r="J16" s="22">
        <f>IF(B16="","",'NHÂN VIÊN'!F11)</f>
        <v>5800000</v>
      </c>
      <c r="K16" s="22">
        <f t="shared" si="3"/>
        <v>609000</v>
      </c>
      <c r="L16" s="23">
        <v>0.0</v>
      </c>
      <c r="M16" s="22">
        <f t="shared" si="4"/>
        <v>8706000</v>
      </c>
      <c r="N16" s="24"/>
    </row>
    <row r="17" ht="19.5" customHeight="1">
      <c r="A17" s="20">
        <f t="shared" si="1"/>
        <v>8</v>
      </c>
      <c r="B17" s="21" t="str">
        <f>IF('NHÂN VIÊN'!B12="","",'NHÂN VIÊN'!B12)</f>
        <v>NV008</v>
      </c>
      <c r="C17" s="21" t="str">
        <f>IF(B17="","",'NHÂN VIÊN'!C12)</f>
        <v>Bùi Thị Hạnh</v>
      </c>
      <c r="D17" s="21" t="str">
        <f>IF(B17="","",'NHÂN VIÊN'!D12)</f>
        <v>Chuyền 2</v>
      </c>
      <c r="E17" s="22">
        <f>IF(B17="","",SUMIFS('SẢN LƯỢNG'!$G$5:$G$1004,'SẢN LƯỢNG'!$B$5:$B$1004,B17,'SẢN LƯỢNG'!$A$5:$A$1004,"&gt;="&amp;DATE($D$4,$B$4,1),'SẢN LƯỢNG'!$A$5:$A$1004,"&lt;"&amp;DATE($D$4,$B$4+1,1)))</f>
        <v>6970</v>
      </c>
      <c r="F17" s="22">
        <f>IF(B17="","",SUMIFS('SẢN LƯỢNG'!$I$5:$I$1004,'SẢN LƯỢNG'!$B$5:$B$1004,B17,'SẢN LƯỢNG'!$A$5:$A$1004,"&gt;="&amp;DATE($D$4,$B$4,1),'SẢN LƯỢNG'!$A$5:$A$1004,"&lt;"&amp;DATE($D$4,$B$4+1,1)))</f>
        <v>5370000</v>
      </c>
      <c r="G17" s="23">
        <v>200000.0</v>
      </c>
      <c r="H17" s="23">
        <v>0.0</v>
      </c>
      <c r="I17" s="22">
        <f t="shared" si="2"/>
        <v>5570000</v>
      </c>
      <c r="J17" s="22">
        <f>IF(B17="","",'NHÂN VIÊN'!F12)</f>
        <v>4900000</v>
      </c>
      <c r="K17" s="22">
        <f t="shared" si="3"/>
        <v>514500</v>
      </c>
      <c r="L17" s="23">
        <v>0.0</v>
      </c>
      <c r="M17" s="22">
        <f t="shared" si="4"/>
        <v>5055500</v>
      </c>
      <c r="N17" s="24"/>
    </row>
    <row r="18" ht="19.5" customHeight="1">
      <c r="A18" s="20" t="str">
        <f t="shared" si="1"/>
        <v/>
      </c>
      <c r="B18" s="21" t="str">
        <f>IF('NHÂN VIÊN'!B13="","",'NHÂN VIÊN'!B13)</f>
        <v/>
      </c>
      <c r="C18" s="21" t="str">
        <f>IF(B18="","",'NHÂN VIÊN'!C13)</f>
        <v/>
      </c>
      <c r="D18" s="21" t="str">
        <f>IF(B18="","",'NHÂN VIÊN'!D13)</f>
        <v/>
      </c>
      <c r="E18" s="22" t="str">
        <f>IF(B18="","",SUMIFS('SẢN LƯỢNG'!$G$5:$G$1004,'SẢN LƯỢNG'!$B$5:$B$1004,B18,'SẢN LƯỢNG'!$A$5:$A$1004,"&gt;="&amp;DATE($D$4,$B$4,1),'SẢN LƯỢNG'!$A$5:$A$1004,"&lt;"&amp;DATE($D$4,$B$4+1,1)))</f>
        <v/>
      </c>
      <c r="F18" s="22" t="str">
        <f>IF(B18="","",SUMIFS('SẢN LƯỢNG'!$I$5:$I$1004,'SẢN LƯỢNG'!$B$5:$B$1004,B18,'SẢN LƯỢNG'!$A$5:$A$1004,"&gt;="&amp;DATE($D$4,$B$4,1),'SẢN LƯỢNG'!$A$5:$A$1004,"&lt;"&amp;DATE($D$4,$B$4+1,1)))</f>
        <v/>
      </c>
      <c r="G18" s="23"/>
      <c r="H18" s="23"/>
      <c r="I18" s="22" t="str">
        <f t="shared" si="2"/>
        <v/>
      </c>
      <c r="J18" s="22" t="str">
        <f>IF(B18="","",'NHÂN VIÊN'!F13)</f>
        <v/>
      </c>
      <c r="K18" s="22" t="str">
        <f t="shared" si="3"/>
        <v/>
      </c>
      <c r="L18" s="23"/>
      <c r="M18" s="22" t="str">
        <f t="shared" si="4"/>
        <v/>
      </c>
      <c r="N18" s="24"/>
    </row>
    <row r="19" ht="19.5" customHeight="1">
      <c r="A19" s="20" t="str">
        <f t="shared" si="1"/>
        <v/>
      </c>
      <c r="B19" s="21" t="str">
        <f>IF('NHÂN VIÊN'!B14="","",'NHÂN VIÊN'!B14)</f>
        <v/>
      </c>
      <c r="C19" s="21" t="str">
        <f>IF(B19="","",'NHÂN VIÊN'!C14)</f>
        <v/>
      </c>
      <c r="D19" s="21" t="str">
        <f>IF(B19="","",'NHÂN VIÊN'!D14)</f>
        <v/>
      </c>
      <c r="E19" s="22" t="str">
        <f>IF(B19="","",SUMIFS('SẢN LƯỢNG'!$G$5:$G$1004,'SẢN LƯỢNG'!$B$5:$B$1004,B19,'SẢN LƯỢNG'!$A$5:$A$1004,"&gt;="&amp;DATE($D$4,$B$4,1),'SẢN LƯỢNG'!$A$5:$A$1004,"&lt;"&amp;DATE($D$4,$B$4+1,1)))</f>
        <v/>
      </c>
      <c r="F19" s="22" t="str">
        <f>IF(B19="","",SUMIFS('SẢN LƯỢNG'!$I$5:$I$1004,'SẢN LƯỢNG'!$B$5:$B$1004,B19,'SẢN LƯỢNG'!$A$5:$A$1004,"&gt;="&amp;DATE($D$4,$B$4,1),'SẢN LƯỢNG'!$A$5:$A$1004,"&lt;"&amp;DATE($D$4,$B$4+1,1)))</f>
        <v/>
      </c>
      <c r="G19" s="23"/>
      <c r="H19" s="23"/>
      <c r="I19" s="22" t="str">
        <f t="shared" si="2"/>
        <v/>
      </c>
      <c r="J19" s="22" t="str">
        <f>IF(B19="","",'NHÂN VIÊN'!F14)</f>
        <v/>
      </c>
      <c r="K19" s="22" t="str">
        <f t="shared" si="3"/>
        <v/>
      </c>
      <c r="L19" s="23"/>
      <c r="M19" s="22" t="str">
        <f t="shared" si="4"/>
        <v/>
      </c>
      <c r="N19" s="24"/>
    </row>
    <row r="20" ht="19.5" customHeight="1">
      <c r="A20" s="20" t="str">
        <f t="shared" si="1"/>
        <v/>
      </c>
      <c r="B20" s="21" t="str">
        <f>IF('NHÂN VIÊN'!B15="","",'NHÂN VIÊN'!B15)</f>
        <v/>
      </c>
      <c r="C20" s="21" t="str">
        <f>IF(B20="","",'NHÂN VIÊN'!C15)</f>
        <v/>
      </c>
      <c r="D20" s="21" t="str">
        <f>IF(B20="","",'NHÂN VIÊN'!D15)</f>
        <v/>
      </c>
      <c r="E20" s="22" t="str">
        <f>IF(B20="","",SUMIFS('SẢN LƯỢNG'!$G$5:$G$1004,'SẢN LƯỢNG'!$B$5:$B$1004,B20,'SẢN LƯỢNG'!$A$5:$A$1004,"&gt;="&amp;DATE($D$4,$B$4,1),'SẢN LƯỢNG'!$A$5:$A$1004,"&lt;"&amp;DATE($D$4,$B$4+1,1)))</f>
        <v/>
      </c>
      <c r="F20" s="22" t="str">
        <f>IF(B20="","",SUMIFS('SẢN LƯỢNG'!$I$5:$I$1004,'SẢN LƯỢNG'!$B$5:$B$1004,B20,'SẢN LƯỢNG'!$A$5:$A$1004,"&gt;="&amp;DATE($D$4,$B$4,1),'SẢN LƯỢNG'!$A$5:$A$1004,"&lt;"&amp;DATE($D$4,$B$4+1,1)))</f>
        <v/>
      </c>
      <c r="G20" s="23"/>
      <c r="H20" s="23"/>
      <c r="I20" s="22" t="str">
        <f t="shared" si="2"/>
        <v/>
      </c>
      <c r="J20" s="22" t="str">
        <f>IF(B20="","",'NHÂN VIÊN'!F15)</f>
        <v/>
      </c>
      <c r="K20" s="22" t="str">
        <f t="shared" si="3"/>
        <v/>
      </c>
      <c r="L20" s="23"/>
      <c r="M20" s="22" t="str">
        <f t="shared" si="4"/>
        <v/>
      </c>
      <c r="N20" s="24"/>
    </row>
    <row r="21" ht="19.5" customHeight="1">
      <c r="A21" s="20" t="str">
        <f t="shared" si="1"/>
        <v/>
      </c>
      <c r="B21" s="21" t="str">
        <f>IF('NHÂN VIÊN'!B16="","",'NHÂN VIÊN'!B16)</f>
        <v/>
      </c>
      <c r="C21" s="21" t="str">
        <f>IF(B21="","",'NHÂN VIÊN'!C16)</f>
        <v/>
      </c>
      <c r="D21" s="21" t="str">
        <f>IF(B21="","",'NHÂN VIÊN'!D16)</f>
        <v/>
      </c>
      <c r="E21" s="22" t="str">
        <f>IF(B21="","",SUMIFS('SẢN LƯỢNG'!$G$5:$G$1004,'SẢN LƯỢNG'!$B$5:$B$1004,B21,'SẢN LƯỢNG'!$A$5:$A$1004,"&gt;="&amp;DATE($D$4,$B$4,1),'SẢN LƯỢNG'!$A$5:$A$1004,"&lt;"&amp;DATE($D$4,$B$4+1,1)))</f>
        <v/>
      </c>
      <c r="F21" s="22" t="str">
        <f>IF(B21="","",SUMIFS('SẢN LƯỢNG'!$I$5:$I$1004,'SẢN LƯỢNG'!$B$5:$B$1004,B21,'SẢN LƯỢNG'!$A$5:$A$1004,"&gt;="&amp;DATE($D$4,$B$4,1),'SẢN LƯỢNG'!$A$5:$A$1004,"&lt;"&amp;DATE($D$4,$B$4+1,1)))</f>
        <v/>
      </c>
      <c r="G21" s="23"/>
      <c r="H21" s="23"/>
      <c r="I21" s="22" t="str">
        <f t="shared" si="2"/>
        <v/>
      </c>
      <c r="J21" s="22" t="str">
        <f>IF(B21="","",'NHÂN VIÊN'!F16)</f>
        <v/>
      </c>
      <c r="K21" s="22" t="str">
        <f t="shared" si="3"/>
        <v/>
      </c>
      <c r="L21" s="23"/>
      <c r="M21" s="22" t="str">
        <f t="shared" si="4"/>
        <v/>
      </c>
      <c r="N21" s="24"/>
    </row>
    <row r="22" ht="19.5" customHeight="1">
      <c r="A22" s="20" t="str">
        <f t="shared" si="1"/>
        <v/>
      </c>
      <c r="B22" s="21" t="str">
        <f>IF('NHÂN VIÊN'!B17="","",'NHÂN VIÊN'!B17)</f>
        <v/>
      </c>
      <c r="C22" s="21" t="str">
        <f>IF(B22="","",'NHÂN VIÊN'!C17)</f>
        <v/>
      </c>
      <c r="D22" s="21" t="str">
        <f>IF(B22="","",'NHÂN VIÊN'!D17)</f>
        <v/>
      </c>
      <c r="E22" s="22" t="str">
        <f>IF(B22="","",SUMIFS('SẢN LƯỢNG'!$G$5:$G$1004,'SẢN LƯỢNG'!$B$5:$B$1004,B22,'SẢN LƯỢNG'!$A$5:$A$1004,"&gt;="&amp;DATE($D$4,$B$4,1),'SẢN LƯỢNG'!$A$5:$A$1004,"&lt;"&amp;DATE($D$4,$B$4+1,1)))</f>
        <v/>
      </c>
      <c r="F22" s="22" t="str">
        <f>IF(B22="","",SUMIFS('SẢN LƯỢNG'!$I$5:$I$1004,'SẢN LƯỢNG'!$B$5:$B$1004,B22,'SẢN LƯỢNG'!$A$5:$A$1004,"&gt;="&amp;DATE($D$4,$B$4,1),'SẢN LƯỢNG'!$A$5:$A$1004,"&lt;"&amp;DATE($D$4,$B$4+1,1)))</f>
        <v/>
      </c>
      <c r="G22" s="23"/>
      <c r="H22" s="23"/>
      <c r="I22" s="22" t="str">
        <f t="shared" si="2"/>
        <v/>
      </c>
      <c r="J22" s="22" t="str">
        <f>IF(B22="","",'NHÂN VIÊN'!F17)</f>
        <v/>
      </c>
      <c r="K22" s="22" t="str">
        <f t="shared" si="3"/>
        <v/>
      </c>
      <c r="L22" s="23"/>
      <c r="M22" s="22" t="str">
        <f t="shared" si="4"/>
        <v/>
      </c>
      <c r="N22" s="24"/>
    </row>
    <row r="23" ht="19.5" customHeight="1">
      <c r="A23" s="20" t="str">
        <f t="shared" si="1"/>
        <v/>
      </c>
      <c r="B23" s="21" t="str">
        <f>IF('NHÂN VIÊN'!B18="","",'NHÂN VIÊN'!B18)</f>
        <v/>
      </c>
      <c r="C23" s="21" t="str">
        <f>IF(B23="","",'NHÂN VIÊN'!C18)</f>
        <v/>
      </c>
      <c r="D23" s="21" t="str">
        <f>IF(B23="","",'NHÂN VIÊN'!D18)</f>
        <v/>
      </c>
      <c r="E23" s="22" t="str">
        <f>IF(B23="","",SUMIFS('SẢN LƯỢNG'!$G$5:$G$1004,'SẢN LƯỢNG'!$B$5:$B$1004,B23,'SẢN LƯỢNG'!$A$5:$A$1004,"&gt;="&amp;DATE($D$4,$B$4,1),'SẢN LƯỢNG'!$A$5:$A$1004,"&lt;"&amp;DATE($D$4,$B$4+1,1)))</f>
        <v/>
      </c>
      <c r="F23" s="22" t="str">
        <f>IF(B23="","",SUMIFS('SẢN LƯỢNG'!$I$5:$I$1004,'SẢN LƯỢNG'!$B$5:$B$1004,B23,'SẢN LƯỢNG'!$A$5:$A$1004,"&gt;="&amp;DATE($D$4,$B$4,1),'SẢN LƯỢNG'!$A$5:$A$1004,"&lt;"&amp;DATE($D$4,$B$4+1,1)))</f>
        <v/>
      </c>
      <c r="G23" s="23"/>
      <c r="H23" s="23"/>
      <c r="I23" s="22" t="str">
        <f t="shared" si="2"/>
        <v/>
      </c>
      <c r="J23" s="22" t="str">
        <f>IF(B23="","",'NHÂN VIÊN'!F18)</f>
        <v/>
      </c>
      <c r="K23" s="22" t="str">
        <f t="shared" si="3"/>
        <v/>
      </c>
      <c r="L23" s="23"/>
      <c r="M23" s="22" t="str">
        <f t="shared" si="4"/>
        <v/>
      </c>
      <c r="N23" s="24"/>
    </row>
    <row r="24" ht="19.5" customHeight="1">
      <c r="A24" s="20" t="str">
        <f t="shared" si="1"/>
        <v/>
      </c>
      <c r="B24" s="21" t="str">
        <f>IF('NHÂN VIÊN'!B19="","",'NHÂN VIÊN'!B19)</f>
        <v/>
      </c>
      <c r="C24" s="21" t="str">
        <f>IF(B24="","",'NHÂN VIÊN'!C19)</f>
        <v/>
      </c>
      <c r="D24" s="21" t="str">
        <f>IF(B24="","",'NHÂN VIÊN'!D19)</f>
        <v/>
      </c>
      <c r="E24" s="22" t="str">
        <f>IF(B24="","",SUMIFS('SẢN LƯỢNG'!$G$5:$G$1004,'SẢN LƯỢNG'!$B$5:$B$1004,B24,'SẢN LƯỢNG'!$A$5:$A$1004,"&gt;="&amp;DATE($D$4,$B$4,1),'SẢN LƯỢNG'!$A$5:$A$1004,"&lt;"&amp;DATE($D$4,$B$4+1,1)))</f>
        <v/>
      </c>
      <c r="F24" s="22" t="str">
        <f>IF(B24="","",SUMIFS('SẢN LƯỢNG'!$I$5:$I$1004,'SẢN LƯỢNG'!$B$5:$B$1004,B24,'SẢN LƯỢNG'!$A$5:$A$1004,"&gt;="&amp;DATE($D$4,$B$4,1),'SẢN LƯỢNG'!$A$5:$A$1004,"&lt;"&amp;DATE($D$4,$B$4+1,1)))</f>
        <v/>
      </c>
      <c r="G24" s="23"/>
      <c r="H24" s="23"/>
      <c r="I24" s="22" t="str">
        <f t="shared" si="2"/>
        <v/>
      </c>
      <c r="J24" s="22" t="str">
        <f>IF(B24="","",'NHÂN VIÊN'!F19)</f>
        <v/>
      </c>
      <c r="K24" s="22" t="str">
        <f t="shared" si="3"/>
        <v/>
      </c>
      <c r="L24" s="23"/>
      <c r="M24" s="22" t="str">
        <f t="shared" si="4"/>
        <v/>
      </c>
      <c r="N24" s="24"/>
    </row>
    <row r="25" ht="19.5" customHeight="1">
      <c r="A25" s="20" t="str">
        <f t="shared" si="1"/>
        <v/>
      </c>
      <c r="B25" s="21" t="str">
        <f>IF('NHÂN VIÊN'!B20="","",'NHÂN VIÊN'!B20)</f>
        <v/>
      </c>
      <c r="C25" s="21" t="str">
        <f>IF(B25="","",'NHÂN VIÊN'!C20)</f>
        <v/>
      </c>
      <c r="D25" s="21" t="str">
        <f>IF(B25="","",'NHÂN VIÊN'!D20)</f>
        <v/>
      </c>
      <c r="E25" s="22" t="str">
        <f>IF(B25="","",SUMIFS('SẢN LƯỢNG'!$G$5:$G$1004,'SẢN LƯỢNG'!$B$5:$B$1004,B25,'SẢN LƯỢNG'!$A$5:$A$1004,"&gt;="&amp;DATE($D$4,$B$4,1),'SẢN LƯỢNG'!$A$5:$A$1004,"&lt;"&amp;DATE($D$4,$B$4+1,1)))</f>
        <v/>
      </c>
      <c r="F25" s="22" t="str">
        <f>IF(B25="","",SUMIFS('SẢN LƯỢNG'!$I$5:$I$1004,'SẢN LƯỢNG'!$B$5:$B$1004,B25,'SẢN LƯỢNG'!$A$5:$A$1004,"&gt;="&amp;DATE($D$4,$B$4,1),'SẢN LƯỢNG'!$A$5:$A$1004,"&lt;"&amp;DATE($D$4,$B$4+1,1)))</f>
        <v/>
      </c>
      <c r="G25" s="23"/>
      <c r="H25" s="23"/>
      <c r="I25" s="22" t="str">
        <f t="shared" si="2"/>
        <v/>
      </c>
      <c r="J25" s="22" t="str">
        <f>IF(B25="","",'NHÂN VIÊN'!F20)</f>
        <v/>
      </c>
      <c r="K25" s="22" t="str">
        <f t="shared" si="3"/>
        <v/>
      </c>
      <c r="L25" s="23"/>
      <c r="M25" s="22" t="str">
        <f t="shared" si="4"/>
        <v/>
      </c>
      <c r="N25" s="24"/>
    </row>
    <row r="26" ht="19.5" customHeight="1">
      <c r="A26" s="20" t="str">
        <f t="shared" si="1"/>
        <v/>
      </c>
      <c r="B26" s="21" t="str">
        <f>IF('NHÂN VIÊN'!B21="","",'NHÂN VIÊN'!B21)</f>
        <v/>
      </c>
      <c r="C26" s="21" t="str">
        <f>IF(B26="","",'NHÂN VIÊN'!C21)</f>
        <v/>
      </c>
      <c r="D26" s="21" t="str">
        <f>IF(B26="","",'NHÂN VIÊN'!D21)</f>
        <v/>
      </c>
      <c r="E26" s="22" t="str">
        <f>IF(B26="","",SUMIFS('SẢN LƯỢNG'!$G$5:$G$1004,'SẢN LƯỢNG'!$B$5:$B$1004,B26,'SẢN LƯỢNG'!$A$5:$A$1004,"&gt;="&amp;DATE($D$4,$B$4,1),'SẢN LƯỢNG'!$A$5:$A$1004,"&lt;"&amp;DATE($D$4,$B$4+1,1)))</f>
        <v/>
      </c>
      <c r="F26" s="22" t="str">
        <f>IF(B26="","",SUMIFS('SẢN LƯỢNG'!$I$5:$I$1004,'SẢN LƯỢNG'!$B$5:$B$1004,B26,'SẢN LƯỢNG'!$A$5:$A$1004,"&gt;="&amp;DATE($D$4,$B$4,1),'SẢN LƯỢNG'!$A$5:$A$1004,"&lt;"&amp;DATE($D$4,$B$4+1,1)))</f>
        <v/>
      </c>
      <c r="G26" s="23"/>
      <c r="H26" s="23"/>
      <c r="I26" s="22" t="str">
        <f t="shared" si="2"/>
        <v/>
      </c>
      <c r="J26" s="22" t="str">
        <f>IF(B26="","",'NHÂN VIÊN'!F21)</f>
        <v/>
      </c>
      <c r="K26" s="22" t="str">
        <f t="shared" si="3"/>
        <v/>
      </c>
      <c r="L26" s="23"/>
      <c r="M26" s="22" t="str">
        <f t="shared" si="4"/>
        <v/>
      </c>
      <c r="N26" s="24"/>
    </row>
    <row r="27" ht="19.5" customHeight="1">
      <c r="A27" s="20" t="str">
        <f t="shared" si="1"/>
        <v/>
      </c>
      <c r="B27" s="21" t="str">
        <f>IF('NHÂN VIÊN'!B22="","",'NHÂN VIÊN'!B22)</f>
        <v/>
      </c>
      <c r="C27" s="21" t="str">
        <f>IF(B27="","",'NHÂN VIÊN'!C22)</f>
        <v/>
      </c>
      <c r="D27" s="21" t="str">
        <f>IF(B27="","",'NHÂN VIÊN'!D22)</f>
        <v/>
      </c>
      <c r="E27" s="22" t="str">
        <f>IF(B27="","",SUMIFS('SẢN LƯỢNG'!$G$5:$G$1004,'SẢN LƯỢNG'!$B$5:$B$1004,B27,'SẢN LƯỢNG'!$A$5:$A$1004,"&gt;="&amp;DATE($D$4,$B$4,1),'SẢN LƯỢNG'!$A$5:$A$1004,"&lt;"&amp;DATE($D$4,$B$4+1,1)))</f>
        <v/>
      </c>
      <c r="F27" s="22" t="str">
        <f>IF(B27="","",SUMIFS('SẢN LƯỢNG'!$I$5:$I$1004,'SẢN LƯỢNG'!$B$5:$B$1004,B27,'SẢN LƯỢNG'!$A$5:$A$1004,"&gt;="&amp;DATE($D$4,$B$4,1),'SẢN LƯỢNG'!$A$5:$A$1004,"&lt;"&amp;DATE($D$4,$B$4+1,1)))</f>
        <v/>
      </c>
      <c r="G27" s="23"/>
      <c r="H27" s="23"/>
      <c r="I27" s="22" t="str">
        <f t="shared" si="2"/>
        <v/>
      </c>
      <c r="J27" s="22" t="str">
        <f>IF(B27="","",'NHÂN VIÊN'!F22)</f>
        <v/>
      </c>
      <c r="K27" s="22" t="str">
        <f t="shared" si="3"/>
        <v/>
      </c>
      <c r="L27" s="23"/>
      <c r="M27" s="22" t="str">
        <f t="shared" si="4"/>
        <v/>
      </c>
      <c r="N27" s="24"/>
    </row>
    <row r="28" ht="19.5" customHeight="1">
      <c r="A28" s="20" t="str">
        <f t="shared" si="1"/>
        <v/>
      </c>
      <c r="B28" s="21" t="str">
        <f>IF('NHÂN VIÊN'!B23="","",'NHÂN VIÊN'!B23)</f>
        <v/>
      </c>
      <c r="C28" s="21" t="str">
        <f>IF(B28="","",'NHÂN VIÊN'!C23)</f>
        <v/>
      </c>
      <c r="D28" s="21" t="str">
        <f>IF(B28="","",'NHÂN VIÊN'!D23)</f>
        <v/>
      </c>
      <c r="E28" s="22" t="str">
        <f>IF(B28="","",SUMIFS('SẢN LƯỢNG'!$G$5:$G$1004,'SẢN LƯỢNG'!$B$5:$B$1004,B28,'SẢN LƯỢNG'!$A$5:$A$1004,"&gt;="&amp;DATE($D$4,$B$4,1),'SẢN LƯỢNG'!$A$5:$A$1004,"&lt;"&amp;DATE($D$4,$B$4+1,1)))</f>
        <v/>
      </c>
      <c r="F28" s="22" t="str">
        <f>IF(B28="","",SUMIFS('SẢN LƯỢNG'!$I$5:$I$1004,'SẢN LƯỢNG'!$B$5:$B$1004,B28,'SẢN LƯỢNG'!$A$5:$A$1004,"&gt;="&amp;DATE($D$4,$B$4,1),'SẢN LƯỢNG'!$A$5:$A$1004,"&lt;"&amp;DATE($D$4,$B$4+1,1)))</f>
        <v/>
      </c>
      <c r="G28" s="23"/>
      <c r="H28" s="23"/>
      <c r="I28" s="22" t="str">
        <f t="shared" si="2"/>
        <v/>
      </c>
      <c r="J28" s="22" t="str">
        <f>IF(B28="","",'NHÂN VIÊN'!F23)</f>
        <v/>
      </c>
      <c r="K28" s="22" t="str">
        <f t="shared" si="3"/>
        <v/>
      </c>
      <c r="L28" s="23"/>
      <c r="M28" s="22" t="str">
        <f t="shared" si="4"/>
        <v/>
      </c>
      <c r="N28" s="24"/>
    </row>
    <row r="29" ht="19.5" customHeight="1">
      <c r="A29" s="20" t="str">
        <f t="shared" si="1"/>
        <v/>
      </c>
      <c r="B29" s="21" t="str">
        <f>IF('NHÂN VIÊN'!B24="","",'NHÂN VIÊN'!B24)</f>
        <v/>
      </c>
      <c r="C29" s="21" t="str">
        <f>IF(B29="","",'NHÂN VIÊN'!C24)</f>
        <v/>
      </c>
      <c r="D29" s="21" t="str">
        <f>IF(B29="","",'NHÂN VIÊN'!D24)</f>
        <v/>
      </c>
      <c r="E29" s="22" t="str">
        <f>IF(B29="","",SUMIFS('SẢN LƯỢNG'!$G$5:$G$1004,'SẢN LƯỢNG'!$B$5:$B$1004,B29,'SẢN LƯỢNG'!$A$5:$A$1004,"&gt;="&amp;DATE($D$4,$B$4,1),'SẢN LƯỢNG'!$A$5:$A$1004,"&lt;"&amp;DATE($D$4,$B$4+1,1)))</f>
        <v/>
      </c>
      <c r="F29" s="22" t="str">
        <f>IF(B29="","",SUMIFS('SẢN LƯỢNG'!$I$5:$I$1004,'SẢN LƯỢNG'!$B$5:$B$1004,B29,'SẢN LƯỢNG'!$A$5:$A$1004,"&gt;="&amp;DATE($D$4,$B$4,1),'SẢN LƯỢNG'!$A$5:$A$1004,"&lt;"&amp;DATE($D$4,$B$4+1,1)))</f>
        <v/>
      </c>
      <c r="G29" s="23"/>
      <c r="H29" s="23"/>
      <c r="I29" s="22" t="str">
        <f t="shared" si="2"/>
        <v/>
      </c>
      <c r="J29" s="22" t="str">
        <f>IF(B29="","",'NHÂN VIÊN'!F24)</f>
        <v/>
      </c>
      <c r="K29" s="22" t="str">
        <f t="shared" si="3"/>
        <v/>
      </c>
      <c r="L29" s="23"/>
      <c r="M29" s="22" t="str">
        <f t="shared" si="4"/>
        <v/>
      </c>
      <c r="N29" s="24"/>
    </row>
    <row r="30" ht="19.5" customHeight="1">
      <c r="A30" s="20" t="str">
        <f t="shared" si="1"/>
        <v/>
      </c>
      <c r="B30" s="21" t="str">
        <f>IF('NHÂN VIÊN'!B25="","",'NHÂN VIÊN'!B25)</f>
        <v/>
      </c>
      <c r="C30" s="21" t="str">
        <f>IF(B30="","",'NHÂN VIÊN'!C25)</f>
        <v/>
      </c>
      <c r="D30" s="21" t="str">
        <f>IF(B30="","",'NHÂN VIÊN'!D25)</f>
        <v/>
      </c>
      <c r="E30" s="22" t="str">
        <f>IF(B30="","",SUMIFS('SẢN LƯỢNG'!$G$5:$G$1004,'SẢN LƯỢNG'!$B$5:$B$1004,B30,'SẢN LƯỢNG'!$A$5:$A$1004,"&gt;="&amp;DATE($D$4,$B$4,1),'SẢN LƯỢNG'!$A$5:$A$1004,"&lt;"&amp;DATE($D$4,$B$4+1,1)))</f>
        <v/>
      </c>
      <c r="F30" s="22" t="str">
        <f>IF(B30="","",SUMIFS('SẢN LƯỢNG'!$I$5:$I$1004,'SẢN LƯỢNG'!$B$5:$B$1004,B30,'SẢN LƯỢNG'!$A$5:$A$1004,"&gt;="&amp;DATE($D$4,$B$4,1),'SẢN LƯỢNG'!$A$5:$A$1004,"&lt;"&amp;DATE($D$4,$B$4+1,1)))</f>
        <v/>
      </c>
      <c r="G30" s="23"/>
      <c r="H30" s="23"/>
      <c r="I30" s="22" t="str">
        <f t="shared" si="2"/>
        <v/>
      </c>
      <c r="J30" s="22" t="str">
        <f>IF(B30="","",'NHÂN VIÊN'!F25)</f>
        <v/>
      </c>
      <c r="K30" s="22" t="str">
        <f t="shared" si="3"/>
        <v/>
      </c>
      <c r="L30" s="23"/>
      <c r="M30" s="22" t="str">
        <f t="shared" si="4"/>
        <v/>
      </c>
      <c r="N30" s="24"/>
    </row>
    <row r="31" ht="19.5" customHeight="1">
      <c r="A31" s="20" t="str">
        <f t="shared" si="1"/>
        <v/>
      </c>
      <c r="B31" s="21" t="str">
        <f>IF('NHÂN VIÊN'!B26="","",'NHÂN VIÊN'!B26)</f>
        <v/>
      </c>
      <c r="C31" s="21" t="str">
        <f>IF(B31="","",'NHÂN VIÊN'!C26)</f>
        <v/>
      </c>
      <c r="D31" s="21" t="str">
        <f>IF(B31="","",'NHÂN VIÊN'!D26)</f>
        <v/>
      </c>
      <c r="E31" s="22" t="str">
        <f>IF(B31="","",SUMIFS('SẢN LƯỢNG'!$G$5:$G$1004,'SẢN LƯỢNG'!$B$5:$B$1004,B31,'SẢN LƯỢNG'!$A$5:$A$1004,"&gt;="&amp;DATE($D$4,$B$4,1),'SẢN LƯỢNG'!$A$5:$A$1004,"&lt;"&amp;DATE($D$4,$B$4+1,1)))</f>
        <v/>
      </c>
      <c r="F31" s="22" t="str">
        <f>IF(B31="","",SUMIFS('SẢN LƯỢNG'!$I$5:$I$1004,'SẢN LƯỢNG'!$B$5:$B$1004,B31,'SẢN LƯỢNG'!$A$5:$A$1004,"&gt;="&amp;DATE($D$4,$B$4,1),'SẢN LƯỢNG'!$A$5:$A$1004,"&lt;"&amp;DATE($D$4,$B$4+1,1)))</f>
        <v/>
      </c>
      <c r="G31" s="23"/>
      <c r="H31" s="23"/>
      <c r="I31" s="22" t="str">
        <f t="shared" si="2"/>
        <v/>
      </c>
      <c r="J31" s="22" t="str">
        <f>IF(B31="","",'NHÂN VIÊN'!F26)</f>
        <v/>
      </c>
      <c r="K31" s="22" t="str">
        <f t="shared" si="3"/>
        <v/>
      </c>
      <c r="L31" s="23"/>
      <c r="M31" s="22" t="str">
        <f t="shared" si="4"/>
        <v/>
      </c>
      <c r="N31" s="24"/>
    </row>
    <row r="32" ht="19.5" customHeight="1">
      <c r="A32" s="20" t="str">
        <f t="shared" si="1"/>
        <v/>
      </c>
      <c r="B32" s="21" t="str">
        <f>IF('NHÂN VIÊN'!B27="","",'NHÂN VIÊN'!B27)</f>
        <v/>
      </c>
      <c r="C32" s="21" t="str">
        <f>IF(B32="","",'NHÂN VIÊN'!C27)</f>
        <v/>
      </c>
      <c r="D32" s="21" t="str">
        <f>IF(B32="","",'NHÂN VIÊN'!D27)</f>
        <v/>
      </c>
      <c r="E32" s="22" t="str">
        <f>IF(B32="","",SUMIFS('SẢN LƯỢNG'!$G$5:$G$1004,'SẢN LƯỢNG'!$B$5:$B$1004,B32,'SẢN LƯỢNG'!$A$5:$A$1004,"&gt;="&amp;DATE($D$4,$B$4,1),'SẢN LƯỢNG'!$A$5:$A$1004,"&lt;"&amp;DATE($D$4,$B$4+1,1)))</f>
        <v/>
      </c>
      <c r="F32" s="22" t="str">
        <f>IF(B32="","",SUMIFS('SẢN LƯỢNG'!$I$5:$I$1004,'SẢN LƯỢNG'!$B$5:$B$1004,B32,'SẢN LƯỢNG'!$A$5:$A$1004,"&gt;="&amp;DATE($D$4,$B$4,1),'SẢN LƯỢNG'!$A$5:$A$1004,"&lt;"&amp;DATE($D$4,$B$4+1,1)))</f>
        <v/>
      </c>
      <c r="G32" s="23"/>
      <c r="H32" s="23"/>
      <c r="I32" s="22" t="str">
        <f t="shared" si="2"/>
        <v/>
      </c>
      <c r="J32" s="22" t="str">
        <f>IF(B32="","",'NHÂN VIÊN'!F27)</f>
        <v/>
      </c>
      <c r="K32" s="22" t="str">
        <f t="shared" si="3"/>
        <v/>
      </c>
      <c r="L32" s="23"/>
      <c r="M32" s="22" t="str">
        <f t="shared" si="4"/>
        <v/>
      </c>
      <c r="N32" s="24"/>
    </row>
    <row r="33" ht="19.5" customHeight="1">
      <c r="A33" s="20" t="str">
        <f t="shared" si="1"/>
        <v/>
      </c>
      <c r="B33" s="21" t="str">
        <f>IF('NHÂN VIÊN'!B28="","",'NHÂN VIÊN'!B28)</f>
        <v/>
      </c>
      <c r="C33" s="21" t="str">
        <f>IF(B33="","",'NHÂN VIÊN'!C28)</f>
        <v/>
      </c>
      <c r="D33" s="21" t="str">
        <f>IF(B33="","",'NHÂN VIÊN'!D28)</f>
        <v/>
      </c>
      <c r="E33" s="22" t="str">
        <f>IF(B33="","",SUMIFS('SẢN LƯỢNG'!$G$5:$G$1004,'SẢN LƯỢNG'!$B$5:$B$1004,B33,'SẢN LƯỢNG'!$A$5:$A$1004,"&gt;="&amp;DATE($D$4,$B$4,1),'SẢN LƯỢNG'!$A$5:$A$1004,"&lt;"&amp;DATE($D$4,$B$4+1,1)))</f>
        <v/>
      </c>
      <c r="F33" s="22" t="str">
        <f>IF(B33="","",SUMIFS('SẢN LƯỢNG'!$I$5:$I$1004,'SẢN LƯỢNG'!$B$5:$B$1004,B33,'SẢN LƯỢNG'!$A$5:$A$1004,"&gt;="&amp;DATE($D$4,$B$4,1),'SẢN LƯỢNG'!$A$5:$A$1004,"&lt;"&amp;DATE($D$4,$B$4+1,1)))</f>
        <v/>
      </c>
      <c r="G33" s="23"/>
      <c r="H33" s="23"/>
      <c r="I33" s="22" t="str">
        <f t="shared" si="2"/>
        <v/>
      </c>
      <c r="J33" s="22" t="str">
        <f>IF(B33="","",'NHÂN VIÊN'!F28)</f>
        <v/>
      </c>
      <c r="K33" s="22" t="str">
        <f t="shared" si="3"/>
        <v/>
      </c>
      <c r="L33" s="23"/>
      <c r="M33" s="22" t="str">
        <f t="shared" si="4"/>
        <v/>
      </c>
      <c r="N33" s="24"/>
    </row>
    <row r="34" ht="19.5" customHeight="1">
      <c r="A34" s="20" t="str">
        <f t="shared" si="1"/>
        <v/>
      </c>
      <c r="B34" s="21" t="str">
        <f>IF('NHÂN VIÊN'!B29="","",'NHÂN VIÊN'!B29)</f>
        <v/>
      </c>
      <c r="C34" s="21" t="str">
        <f>IF(B34="","",'NHÂN VIÊN'!C29)</f>
        <v/>
      </c>
      <c r="D34" s="21" t="str">
        <f>IF(B34="","",'NHÂN VIÊN'!D29)</f>
        <v/>
      </c>
      <c r="E34" s="22" t="str">
        <f>IF(B34="","",SUMIFS('SẢN LƯỢNG'!$G$5:$G$1004,'SẢN LƯỢNG'!$B$5:$B$1004,B34,'SẢN LƯỢNG'!$A$5:$A$1004,"&gt;="&amp;DATE($D$4,$B$4,1),'SẢN LƯỢNG'!$A$5:$A$1004,"&lt;"&amp;DATE($D$4,$B$4+1,1)))</f>
        <v/>
      </c>
      <c r="F34" s="22" t="str">
        <f>IF(B34="","",SUMIFS('SẢN LƯỢNG'!$I$5:$I$1004,'SẢN LƯỢNG'!$B$5:$B$1004,B34,'SẢN LƯỢNG'!$A$5:$A$1004,"&gt;="&amp;DATE($D$4,$B$4,1),'SẢN LƯỢNG'!$A$5:$A$1004,"&lt;"&amp;DATE($D$4,$B$4+1,1)))</f>
        <v/>
      </c>
      <c r="G34" s="23"/>
      <c r="H34" s="23"/>
      <c r="I34" s="22" t="str">
        <f t="shared" si="2"/>
        <v/>
      </c>
      <c r="J34" s="22" t="str">
        <f>IF(B34="","",'NHÂN VIÊN'!F29)</f>
        <v/>
      </c>
      <c r="K34" s="22" t="str">
        <f t="shared" si="3"/>
        <v/>
      </c>
      <c r="L34" s="23"/>
      <c r="M34" s="22" t="str">
        <f t="shared" si="4"/>
        <v/>
      </c>
      <c r="N34" s="24"/>
    </row>
    <row r="35" ht="19.5" customHeight="1">
      <c r="A35" s="20" t="str">
        <f t="shared" si="1"/>
        <v/>
      </c>
      <c r="B35" s="21" t="str">
        <f>IF('NHÂN VIÊN'!B30="","",'NHÂN VIÊN'!B30)</f>
        <v/>
      </c>
      <c r="C35" s="21" t="str">
        <f>IF(B35="","",'NHÂN VIÊN'!C30)</f>
        <v/>
      </c>
      <c r="D35" s="21" t="str">
        <f>IF(B35="","",'NHÂN VIÊN'!D30)</f>
        <v/>
      </c>
      <c r="E35" s="22" t="str">
        <f>IF(B35="","",SUMIFS('SẢN LƯỢNG'!$G$5:$G$1004,'SẢN LƯỢNG'!$B$5:$B$1004,B35,'SẢN LƯỢNG'!$A$5:$A$1004,"&gt;="&amp;DATE($D$4,$B$4,1),'SẢN LƯỢNG'!$A$5:$A$1004,"&lt;"&amp;DATE($D$4,$B$4+1,1)))</f>
        <v/>
      </c>
      <c r="F35" s="22" t="str">
        <f>IF(B35="","",SUMIFS('SẢN LƯỢNG'!$I$5:$I$1004,'SẢN LƯỢNG'!$B$5:$B$1004,B35,'SẢN LƯỢNG'!$A$5:$A$1004,"&gt;="&amp;DATE($D$4,$B$4,1),'SẢN LƯỢNG'!$A$5:$A$1004,"&lt;"&amp;DATE($D$4,$B$4+1,1)))</f>
        <v/>
      </c>
      <c r="G35" s="23"/>
      <c r="H35" s="23"/>
      <c r="I35" s="22" t="str">
        <f t="shared" si="2"/>
        <v/>
      </c>
      <c r="J35" s="22" t="str">
        <f>IF(B35="","",'NHÂN VIÊN'!F30)</f>
        <v/>
      </c>
      <c r="K35" s="22" t="str">
        <f t="shared" si="3"/>
        <v/>
      </c>
      <c r="L35" s="23"/>
      <c r="M35" s="22" t="str">
        <f t="shared" si="4"/>
        <v/>
      </c>
      <c r="N35" s="24"/>
    </row>
    <row r="36" ht="19.5" customHeight="1">
      <c r="A36" s="20" t="str">
        <f t="shared" si="1"/>
        <v/>
      </c>
      <c r="B36" s="21" t="str">
        <f>IF('NHÂN VIÊN'!B31="","",'NHÂN VIÊN'!B31)</f>
        <v/>
      </c>
      <c r="C36" s="21" t="str">
        <f>IF(B36="","",'NHÂN VIÊN'!C31)</f>
        <v/>
      </c>
      <c r="D36" s="21" t="str">
        <f>IF(B36="","",'NHÂN VIÊN'!D31)</f>
        <v/>
      </c>
      <c r="E36" s="22" t="str">
        <f>IF(B36="","",SUMIFS('SẢN LƯỢNG'!$G$5:$G$1004,'SẢN LƯỢNG'!$B$5:$B$1004,B36,'SẢN LƯỢNG'!$A$5:$A$1004,"&gt;="&amp;DATE($D$4,$B$4,1),'SẢN LƯỢNG'!$A$5:$A$1004,"&lt;"&amp;DATE($D$4,$B$4+1,1)))</f>
        <v/>
      </c>
      <c r="F36" s="22" t="str">
        <f>IF(B36="","",SUMIFS('SẢN LƯỢNG'!$I$5:$I$1004,'SẢN LƯỢNG'!$B$5:$B$1004,B36,'SẢN LƯỢNG'!$A$5:$A$1004,"&gt;="&amp;DATE($D$4,$B$4,1),'SẢN LƯỢNG'!$A$5:$A$1004,"&lt;"&amp;DATE($D$4,$B$4+1,1)))</f>
        <v/>
      </c>
      <c r="G36" s="23"/>
      <c r="H36" s="23"/>
      <c r="I36" s="22" t="str">
        <f t="shared" si="2"/>
        <v/>
      </c>
      <c r="J36" s="22" t="str">
        <f>IF(B36="","",'NHÂN VIÊN'!F31)</f>
        <v/>
      </c>
      <c r="K36" s="22" t="str">
        <f t="shared" si="3"/>
        <v/>
      </c>
      <c r="L36" s="23"/>
      <c r="M36" s="22" t="str">
        <f t="shared" si="4"/>
        <v/>
      </c>
      <c r="N36" s="24"/>
    </row>
    <row r="37" ht="19.5" customHeight="1">
      <c r="A37" s="20" t="str">
        <f t="shared" si="1"/>
        <v/>
      </c>
      <c r="B37" s="21" t="str">
        <f>IF('NHÂN VIÊN'!B32="","",'NHÂN VIÊN'!B32)</f>
        <v/>
      </c>
      <c r="C37" s="21" t="str">
        <f>IF(B37="","",'NHÂN VIÊN'!C32)</f>
        <v/>
      </c>
      <c r="D37" s="21" t="str">
        <f>IF(B37="","",'NHÂN VIÊN'!D32)</f>
        <v/>
      </c>
      <c r="E37" s="22" t="str">
        <f>IF(B37="","",SUMIFS('SẢN LƯỢNG'!$G$5:$G$1004,'SẢN LƯỢNG'!$B$5:$B$1004,B37,'SẢN LƯỢNG'!$A$5:$A$1004,"&gt;="&amp;DATE($D$4,$B$4,1),'SẢN LƯỢNG'!$A$5:$A$1004,"&lt;"&amp;DATE($D$4,$B$4+1,1)))</f>
        <v/>
      </c>
      <c r="F37" s="22" t="str">
        <f>IF(B37="","",SUMIFS('SẢN LƯỢNG'!$I$5:$I$1004,'SẢN LƯỢNG'!$B$5:$B$1004,B37,'SẢN LƯỢNG'!$A$5:$A$1004,"&gt;="&amp;DATE($D$4,$B$4,1),'SẢN LƯỢNG'!$A$5:$A$1004,"&lt;"&amp;DATE($D$4,$B$4+1,1)))</f>
        <v/>
      </c>
      <c r="G37" s="23"/>
      <c r="H37" s="23"/>
      <c r="I37" s="22" t="str">
        <f t="shared" si="2"/>
        <v/>
      </c>
      <c r="J37" s="22" t="str">
        <f>IF(B37="","",'NHÂN VIÊN'!F32)</f>
        <v/>
      </c>
      <c r="K37" s="22" t="str">
        <f t="shared" si="3"/>
        <v/>
      </c>
      <c r="L37" s="23"/>
      <c r="M37" s="22" t="str">
        <f t="shared" si="4"/>
        <v/>
      </c>
      <c r="N37" s="24"/>
    </row>
    <row r="38" ht="19.5" customHeight="1">
      <c r="A38" s="20" t="str">
        <f t="shared" si="1"/>
        <v/>
      </c>
      <c r="B38" s="21" t="str">
        <f>IF('NHÂN VIÊN'!B33="","",'NHÂN VIÊN'!B33)</f>
        <v/>
      </c>
      <c r="C38" s="21" t="str">
        <f>IF(B38="","",'NHÂN VIÊN'!C33)</f>
        <v/>
      </c>
      <c r="D38" s="21" t="str">
        <f>IF(B38="","",'NHÂN VIÊN'!D33)</f>
        <v/>
      </c>
      <c r="E38" s="22" t="str">
        <f>IF(B38="","",SUMIFS('SẢN LƯỢNG'!$G$5:$G$1004,'SẢN LƯỢNG'!$B$5:$B$1004,B38,'SẢN LƯỢNG'!$A$5:$A$1004,"&gt;="&amp;DATE($D$4,$B$4,1),'SẢN LƯỢNG'!$A$5:$A$1004,"&lt;"&amp;DATE($D$4,$B$4+1,1)))</f>
        <v/>
      </c>
      <c r="F38" s="22" t="str">
        <f>IF(B38="","",SUMIFS('SẢN LƯỢNG'!$I$5:$I$1004,'SẢN LƯỢNG'!$B$5:$B$1004,B38,'SẢN LƯỢNG'!$A$5:$A$1004,"&gt;="&amp;DATE($D$4,$B$4,1),'SẢN LƯỢNG'!$A$5:$A$1004,"&lt;"&amp;DATE($D$4,$B$4+1,1)))</f>
        <v/>
      </c>
      <c r="G38" s="23"/>
      <c r="H38" s="23"/>
      <c r="I38" s="22" t="str">
        <f t="shared" si="2"/>
        <v/>
      </c>
      <c r="J38" s="22" t="str">
        <f>IF(B38="","",'NHÂN VIÊN'!F33)</f>
        <v/>
      </c>
      <c r="K38" s="22" t="str">
        <f t="shared" si="3"/>
        <v/>
      </c>
      <c r="L38" s="23"/>
      <c r="M38" s="22" t="str">
        <f t="shared" si="4"/>
        <v/>
      </c>
      <c r="N38" s="24"/>
    </row>
    <row r="39" ht="19.5" customHeight="1">
      <c r="A39" s="20" t="str">
        <f t="shared" si="1"/>
        <v/>
      </c>
      <c r="B39" s="21" t="str">
        <f>IF('NHÂN VIÊN'!B34="","",'NHÂN VIÊN'!B34)</f>
        <v/>
      </c>
      <c r="C39" s="21" t="str">
        <f>IF(B39="","",'NHÂN VIÊN'!C34)</f>
        <v/>
      </c>
      <c r="D39" s="21" t="str">
        <f>IF(B39="","",'NHÂN VIÊN'!D34)</f>
        <v/>
      </c>
      <c r="E39" s="22" t="str">
        <f>IF(B39="","",SUMIFS('SẢN LƯỢNG'!$G$5:$G$1004,'SẢN LƯỢNG'!$B$5:$B$1004,B39,'SẢN LƯỢNG'!$A$5:$A$1004,"&gt;="&amp;DATE($D$4,$B$4,1),'SẢN LƯỢNG'!$A$5:$A$1004,"&lt;"&amp;DATE($D$4,$B$4+1,1)))</f>
        <v/>
      </c>
      <c r="F39" s="22" t="str">
        <f>IF(B39="","",SUMIFS('SẢN LƯỢNG'!$I$5:$I$1004,'SẢN LƯỢNG'!$B$5:$B$1004,B39,'SẢN LƯỢNG'!$A$5:$A$1004,"&gt;="&amp;DATE($D$4,$B$4,1),'SẢN LƯỢNG'!$A$5:$A$1004,"&lt;"&amp;DATE($D$4,$B$4+1,1)))</f>
        <v/>
      </c>
      <c r="G39" s="23"/>
      <c r="H39" s="23"/>
      <c r="I39" s="22" t="str">
        <f t="shared" si="2"/>
        <v/>
      </c>
      <c r="J39" s="22" t="str">
        <f>IF(B39="","",'NHÂN VIÊN'!F34)</f>
        <v/>
      </c>
      <c r="K39" s="22" t="str">
        <f t="shared" si="3"/>
        <v/>
      </c>
      <c r="L39" s="23"/>
      <c r="M39" s="22" t="str">
        <f t="shared" si="4"/>
        <v/>
      </c>
      <c r="N39" s="24"/>
    </row>
    <row r="40" ht="19.5" customHeight="1">
      <c r="A40" s="20" t="str">
        <f t="shared" si="1"/>
        <v/>
      </c>
      <c r="B40" s="21" t="str">
        <f>IF('NHÂN VIÊN'!B35="","",'NHÂN VIÊN'!B35)</f>
        <v/>
      </c>
      <c r="C40" s="21" t="str">
        <f>IF(B40="","",'NHÂN VIÊN'!C35)</f>
        <v/>
      </c>
      <c r="D40" s="21" t="str">
        <f>IF(B40="","",'NHÂN VIÊN'!D35)</f>
        <v/>
      </c>
      <c r="E40" s="22" t="str">
        <f>IF(B40="","",SUMIFS('SẢN LƯỢNG'!$G$5:$G$1004,'SẢN LƯỢNG'!$B$5:$B$1004,B40,'SẢN LƯỢNG'!$A$5:$A$1004,"&gt;="&amp;DATE($D$4,$B$4,1),'SẢN LƯỢNG'!$A$5:$A$1004,"&lt;"&amp;DATE($D$4,$B$4+1,1)))</f>
        <v/>
      </c>
      <c r="F40" s="22" t="str">
        <f>IF(B40="","",SUMIFS('SẢN LƯỢNG'!$I$5:$I$1004,'SẢN LƯỢNG'!$B$5:$B$1004,B40,'SẢN LƯỢNG'!$A$5:$A$1004,"&gt;="&amp;DATE($D$4,$B$4,1),'SẢN LƯỢNG'!$A$5:$A$1004,"&lt;"&amp;DATE($D$4,$B$4+1,1)))</f>
        <v/>
      </c>
      <c r="G40" s="23"/>
      <c r="H40" s="23"/>
      <c r="I40" s="22" t="str">
        <f t="shared" si="2"/>
        <v/>
      </c>
      <c r="J40" s="22" t="str">
        <f>IF(B40="","",'NHÂN VIÊN'!F35)</f>
        <v/>
      </c>
      <c r="K40" s="22" t="str">
        <f t="shared" si="3"/>
        <v/>
      </c>
      <c r="L40" s="23"/>
      <c r="M40" s="22" t="str">
        <f t="shared" si="4"/>
        <v/>
      </c>
      <c r="N40" s="24"/>
    </row>
    <row r="41" ht="19.5" customHeight="1">
      <c r="A41" s="20" t="str">
        <f t="shared" si="1"/>
        <v/>
      </c>
      <c r="B41" s="21" t="str">
        <f>IF('NHÂN VIÊN'!B36="","",'NHÂN VIÊN'!B36)</f>
        <v/>
      </c>
      <c r="C41" s="21" t="str">
        <f>IF(B41="","",'NHÂN VIÊN'!C36)</f>
        <v/>
      </c>
      <c r="D41" s="21" t="str">
        <f>IF(B41="","",'NHÂN VIÊN'!D36)</f>
        <v/>
      </c>
      <c r="E41" s="22" t="str">
        <f>IF(B41="","",SUMIFS('SẢN LƯỢNG'!$G$5:$G$1004,'SẢN LƯỢNG'!$B$5:$B$1004,B41,'SẢN LƯỢNG'!$A$5:$A$1004,"&gt;="&amp;DATE($D$4,$B$4,1),'SẢN LƯỢNG'!$A$5:$A$1004,"&lt;"&amp;DATE($D$4,$B$4+1,1)))</f>
        <v/>
      </c>
      <c r="F41" s="22" t="str">
        <f>IF(B41="","",SUMIFS('SẢN LƯỢNG'!$I$5:$I$1004,'SẢN LƯỢNG'!$B$5:$B$1004,B41,'SẢN LƯỢNG'!$A$5:$A$1004,"&gt;="&amp;DATE($D$4,$B$4,1),'SẢN LƯỢNG'!$A$5:$A$1004,"&lt;"&amp;DATE($D$4,$B$4+1,1)))</f>
        <v/>
      </c>
      <c r="G41" s="23"/>
      <c r="H41" s="23"/>
      <c r="I41" s="22" t="str">
        <f t="shared" si="2"/>
        <v/>
      </c>
      <c r="J41" s="22" t="str">
        <f>IF(B41="","",'NHÂN VIÊN'!F36)</f>
        <v/>
      </c>
      <c r="K41" s="22" t="str">
        <f t="shared" si="3"/>
        <v/>
      </c>
      <c r="L41" s="23"/>
      <c r="M41" s="22" t="str">
        <f t="shared" si="4"/>
        <v/>
      </c>
      <c r="N41" s="24"/>
    </row>
    <row r="42" ht="19.5" customHeight="1">
      <c r="A42" s="20" t="str">
        <f t="shared" si="1"/>
        <v/>
      </c>
      <c r="B42" s="21" t="str">
        <f>IF('NHÂN VIÊN'!B37="","",'NHÂN VIÊN'!B37)</f>
        <v/>
      </c>
      <c r="C42" s="21" t="str">
        <f>IF(B42="","",'NHÂN VIÊN'!C37)</f>
        <v/>
      </c>
      <c r="D42" s="21" t="str">
        <f>IF(B42="","",'NHÂN VIÊN'!D37)</f>
        <v/>
      </c>
      <c r="E42" s="22" t="str">
        <f>IF(B42="","",SUMIFS('SẢN LƯỢNG'!$G$5:$G$1004,'SẢN LƯỢNG'!$B$5:$B$1004,B42,'SẢN LƯỢNG'!$A$5:$A$1004,"&gt;="&amp;DATE($D$4,$B$4,1),'SẢN LƯỢNG'!$A$5:$A$1004,"&lt;"&amp;DATE($D$4,$B$4+1,1)))</f>
        <v/>
      </c>
      <c r="F42" s="22" t="str">
        <f>IF(B42="","",SUMIFS('SẢN LƯỢNG'!$I$5:$I$1004,'SẢN LƯỢNG'!$B$5:$B$1004,B42,'SẢN LƯỢNG'!$A$5:$A$1004,"&gt;="&amp;DATE($D$4,$B$4,1),'SẢN LƯỢNG'!$A$5:$A$1004,"&lt;"&amp;DATE($D$4,$B$4+1,1)))</f>
        <v/>
      </c>
      <c r="G42" s="23"/>
      <c r="H42" s="23"/>
      <c r="I42" s="22" t="str">
        <f t="shared" si="2"/>
        <v/>
      </c>
      <c r="J42" s="22" t="str">
        <f>IF(B42="","",'NHÂN VIÊN'!F37)</f>
        <v/>
      </c>
      <c r="K42" s="22" t="str">
        <f t="shared" si="3"/>
        <v/>
      </c>
      <c r="L42" s="23"/>
      <c r="M42" s="22" t="str">
        <f t="shared" si="4"/>
        <v/>
      </c>
      <c r="N42" s="24"/>
    </row>
    <row r="43" ht="19.5" customHeight="1">
      <c r="A43" s="20" t="str">
        <f t="shared" si="1"/>
        <v/>
      </c>
      <c r="B43" s="21" t="str">
        <f>IF('NHÂN VIÊN'!B38="","",'NHÂN VIÊN'!B38)</f>
        <v/>
      </c>
      <c r="C43" s="21" t="str">
        <f>IF(B43="","",'NHÂN VIÊN'!C38)</f>
        <v/>
      </c>
      <c r="D43" s="21" t="str">
        <f>IF(B43="","",'NHÂN VIÊN'!D38)</f>
        <v/>
      </c>
      <c r="E43" s="22" t="str">
        <f>IF(B43="","",SUMIFS('SẢN LƯỢNG'!$G$5:$G$1004,'SẢN LƯỢNG'!$B$5:$B$1004,B43,'SẢN LƯỢNG'!$A$5:$A$1004,"&gt;="&amp;DATE($D$4,$B$4,1),'SẢN LƯỢNG'!$A$5:$A$1004,"&lt;"&amp;DATE($D$4,$B$4+1,1)))</f>
        <v/>
      </c>
      <c r="F43" s="22" t="str">
        <f>IF(B43="","",SUMIFS('SẢN LƯỢNG'!$I$5:$I$1004,'SẢN LƯỢNG'!$B$5:$B$1004,B43,'SẢN LƯỢNG'!$A$5:$A$1004,"&gt;="&amp;DATE($D$4,$B$4,1),'SẢN LƯỢNG'!$A$5:$A$1004,"&lt;"&amp;DATE($D$4,$B$4+1,1)))</f>
        <v/>
      </c>
      <c r="G43" s="23"/>
      <c r="H43" s="23"/>
      <c r="I43" s="22" t="str">
        <f t="shared" si="2"/>
        <v/>
      </c>
      <c r="J43" s="22" t="str">
        <f>IF(B43="","",'NHÂN VIÊN'!F38)</f>
        <v/>
      </c>
      <c r="K43" s="22" t="str">
        <f t="shared" si="3"/>
        <v/>
      </c>
      <c r="L43" s="23"/>
      <c r="M43" s="22" t="str">
        <f t="shared" si="4"/>
        <v/>
      </c>
      <c r="N43" s="24"/>
    </row>
    <row r="44" ht="19.5" customHeight="1">
      <c r="A44" s="20" t="str">
        <f t="shared" si="1"/>
        <v/>
      </c>
      <c r="B44" s="21" t="str">
        <f>IF('NHÂN VIÊN'!B39="","",'NHÂN VIÊN'!B39)</f>
        <v/>
      </c>
      <c r="C44" s="21" t="str">
        <f>IF(B44="","",'NHÂN VIÊN'!C39)</f>
        <v/>
      </c>
      <c r="D44" s="21" t="str">
        <f>IF(B44="","",'NHÂN VIÊN'!D39)</f>
        <v/>
      </c>
      <c r="E44" s="22" t="str">
        <f>IF(B44="","",SUMIFS('SẢN LƯỢNG'!$G$5:$G$1004,'SẢN LƯỢNG'!$B$5:$B$1004,B44,'SẢN LƯỢNG'!$A$5:$A$1004,"&gt;="&amp;DATE($D$4,$B$4,1),'SẢN LƯỢNG'!$A$5:$A$1004,"&lt;"&amp;DATE($D$4,$B$4+1,1)))</f>
        <v/>
      </c>
      <c r="F44" s="22" t="str">
        <f>IF(B44="","",SUMIFS('SẢN LƯỢNG'!$I$5:$I$1004,'SẢN LƯỢNG'!$B$5:$B$1004,B44,'SẢN LƯỢNG'!$A$5:$A$1004,"&gt;="&amp;DATE($D$4,$B$4,1),'SẢN LƯỢNG'!$A$5:$A$1004,"&lt;"&amp;DATE($D$4,$B$4+1,1)))</f>
        <v/>
      </c>
      <c r="G44" s="23"/>
      <c r="H44" s="23"/>
      <c r="I44" s="22" t="str">
        <f t="shared" si="2"/>
        <v/>
      </c>
      <c r="J44" s="22" t="str">
        <f>IF(B44="","",'NHÂN VIÊN'!F39)</f>
        <v/>
      </c>
      <c r="K44" s="22" t="str">
        <f t="shared" si="3"/>
        <v/>
      </c>
      <c r="L44" s="23"/>
      <c r="M44" s="22" t="str">
        <f t="shared" si="4"/>
        <v/>
      </c>
      <c r="N44" s="24"/>
    </row>
    <row r="45" ht="19.5" customHeight="1">
      <c r="A45" s="20" t="str">
        <f t="shared" si="1"/>
        <v/>
      </c>
      <c r="B45" s="21" t="str">
        <f>IF('NHÂN VIÊN'!B40="","",'NHÂN VIÊN'!B40)</f>
        <v/>
      </c>
      <c r="C45" s="21" t="str">
        <f>IF(B45="","",'NHÂN VIÊN'!C40)</f>
        <v/>
      </c>
      <c r="D45" s="21" t="str">
        <f>IF(B45="","",'NHÂN VIÊN'!D40)</f>
        <v/>
      </c>
      <c r="E45" s="22" t="str">
        <f>IF(B45="","",SUMIFS('SẢN LƯỢNG'!$G$5:$G$1004,'SẢN LƯỢNG'!$B$5:$B$1004,B45,'SẢN LƯỢNG'!$A$5:$A$1004,"&gt;="&amp;DATE($D$4,$B$4,1),'SẢN LƯỢNG'!$A$5:$A$1004,"&lt;"&amp;DATE($D$4,$B$4+1,1)))</f>
        <v/>
      </c>
      <c r="F45" s="22" t="str">
        <f>IF(B45="","",SUMIFS('SẢN LƯỢNG'!$I$5:$I$1004,'SẢN LƯỢNG'!$B$5:$B$1004,B45,'SẢN LƯỢNG'!$A$5:$A$1004,"&gt;="&amp;DATE($D$4,$B$4,1),'SẢN LƯỢNG'!$A$5:$A$1004,"&lt;"&amp;DATE($D$4,$B$4+1,1)))</f>
        <v/>
      </c>
      <c r="G45" s="23"/>
      <c r="H45" s="23"/>
      <c r="I45" s="22" t="str">
        <f t="shared" si="2"/>
        <v/>
      </c>
      <c r="J45" s="22" t="str">
        <f>IF(B45="","",'NHÂN VIÊN'!F40)</f>
        <v/>
      </c>
      <c r="K45" s="22" t="str">
        <f t="shared" si="3"/>
        <v/>
      </c>
      <c r="L45" s="23"/>
      <c r="M45" s="22" t="str">
        <f t="shared" si="4"/>
        <v/>
      </c>
      <c r="N45" s="24"/>
    </row>
    <row r="46" ht="19.5" customHeight="1">
      <c r="A46" s="20" t="str">
        <f t="shared" si="1"/>
        <v/>
      </c>
      <c r="B46" s="21" t="str">
        <f>IF('NHÂN VIÊN'!B41="","",'NHÂN VIÊN'!B41)</f>
        <v/>
      </c>
      <c r="C46" s="21" t="str">
        <f>IF(B46="","",'NHÂN VIÊN'!C41)</f>
        <v/>
      </c>
      <c r="D46" s="21" t="str">
        <f>IF(B46="","",'NHÂN VIÊN'!D41)</f>
        <v/>
      </c>
      <c r="E46" s="22" t="str">
        <f>IF(B46="","",SUMIFS('SẢN LƯỢNG'!$G$5:$G$1004,'SẢN LƯỢNG'!$B$5:$B$1004,B46,'SẢN LƯỢNG'!$A$5:$A$1004,"&gt;="&amp;DATE($D$4,$B$4,1),'SẢN LƯỢNG'!$A$5:$A$1004,"&lt;"&amp;DATE($D$4,$B$4+1,1)))</f>
        <v/>
      </c>
      <c r="F46" s="22" t="str">
        <f>IF(B46="","",SUMIFS('SẢN LƯỢNG'!$I$5:$I$1004,'SẢN LƯỢNG'!$B$5:$B$1004,B46,'SẢN LƯỢNG'!$A$5:$A$1004,"&gt;="&amp;DATE($D$4,$B$4,1),'SẢN LƯỢNG'!$A$5:$A$1004,"&lt;"&amp;DATE($D$4,$B$4+1,1)))</f>
        <v/>
      </c>
      <c r="G46" s="23"/>
      <c r="H46" s="23"/>
      <c r="I46" s="22" t="str">
        <f t="shared" si="2"/>
        <v/>
      </c>
      <c r="J46" s="22" t="str">
        <f>IF(B46="","",'NHÂN VIÊN'!F41)</f>
        <v/>
      </c>
      <c r="K46" s="22" t="str">
        <f t="shared" si="3"/>
        <v/>
      </c>
      <c r="L46" s="23"/>
      <c r="M46" s="22" t="str">
        <f t="shared" si="4"/>
        <v/>
      </c>
      <c r="N46" s="24"/>
    </row>
    <row r="47" ht="19.5" customHeight="1">
      <c r="A47" s="20" t="str">
        <f t="shared" si="1"/>
        <v/>
      </c>
      <c r="B47" s="21" t="str">
        <f>IF('NHÂN VIÊN'!B42="","",'NHÂN VIÊN'!B42)</f>
        <v/>
      </c>
      <c r="C47" s="21" t="str">
        <f>IF(B47="","",'NHÂN VIÊN'!C42)</f>
        <v/>
      </c>
      <c r="D47" s="21" t="str">
        <f>IF(B47="","",'NHÂN VIÊN'!D42)</f>
        <v/>
      </c>
      <c r="E47" s="22" t="str">
        <f>IF(B47="","",SUMIFS('SẢN LƯỢNG'!$G$5:$G$1004,'SẢN LƯỢNG'!$B$5:$B$1004,B47,'SẢN LƯỢNG'!$A$5:$A$1004,"&gt;="&amp;DATE($D$4,$B$4,1),'SẢN LƯỢNG'!$A$5:$A$1004,"&lt;"&amp;DATE($D$4,$B$4+1,1)))</f>
        <v/>
      </c>
      <c r="F47" s="22" t="str">
        <f>IF(B47="","",SUMIFS('SẢN LƯỢNG'!$I$5:$I$1004,'SẢN LƯỢNG'!$B$5:$B$1004,B47,'SẢN LƯỢNG'!$A$5:$A$1004,"&gt;="&amp;DATE($D$4,$B$4,1),'SẢN LƯỢNG'!$A$5:$A$1004,"&lt;"&amp;DATE($D$4,$B$4+1,1)))</f>
        <v/>
      </c>
      <c r="G47" s="23"/>
      <c r="H47" s="23"/>
      <c r="I47" s="22" t="str">
        <f t="shared" si="2"/>
        <v/>
      </c>
      <c r="J47" s="22" t="str">
        <f>IF(B47="","",'NHÂN VIÊN'!F42)</f>
        <v/>
      </c>
      <c r="K47" s="22" t="str">
        <f t="shared" si="3"/>
        <v/>
      </c>
      <c r="L47" s="23"/>
      <c r="M47" s="22" t="str">
        <f t="shared" si="4"/>
        <v/>
      </c>
      <c r="N47" s="24"/>
    </row>
    <row r="48" ht="19.5" customHeight="1">
      <c r="A48" s="20" t="str">
        <f t="shared" si="1"/>
        <v/>
      </c>
      <c r="B48" s="21" t="str">
        <f>IF('NHÂN VIÊN'!B43="","",'NHÂN VIÊN'!B43)</f>
        <v/>
      </c>
      <c r="C48" s="21" t="str">
        <f>IF(B48="","",'NHÂN VIÊN'!C43)</f>
        <v/>
      </c>
      <c r="D48" s="21" t="str">
        <f>IF(B48="","",'NHÂN VIÊN'!D43)</f>
        <v/>
      </c>
      <c r="E48" s="22" t="str">
        <f>IF(B48="","",SUMIFS('SẢN LƯỢNG'!$G$5:$G$1004,'SẢN LƯỢNG'!$B$5:$B$1004,B48,'SẢN LƯỢNG'!$A$5:$A$1004,"&gt;="&amp;DATE($D$4,$B$4,1),'SẢN LƯỢNG'!$A$5:$A$1004,"&lt;"&amp;DATE($D$4,$B$4+1,1)))</f>
        <v/>
      </c>
      <c r="F48" s="22" t="str">
        <f>IF(B48="","",SUMIFS('SẢN LƯỢNG'!$I$5:$I$1004,'SẢN LƯỢNG'!$B$5:$B$1004,B48,'SẢN LƯỢNG'!$A$5:$A$1004,"&gt;="&amp;DATE($D$4,$B$4,1),'SẢN LƯỢNG'!$A$5:$A$1004,"&lt;"&amp;DATE($D$4,$B$4+1,1)))</f>
        <v/>
      </c>
      <c r="G48" s="23"/>
      <c r="H48" s="23"/>
      <c r="I48" s="22" t="str">
        <f t="shared" si="2"/>
        <v/>
      </c>
      <c r="J48" s="22" t="str">
        <f>IF(B48="","",'NHÂN VIÊN'!F43)</f>
        <v/>
      </c>
      <c r="K48" s="22" t="str">
        <f t="shared" si="3"/>
        <v/>
      </c>
      <c r="L48" s="23"/>
      <c r="M48" s="22" t="str">
        <f t="shared" si="4"/>
        <v/>
      </c>
      <c r="N48" s="24"/>
    </row>
    <row r="49" ht="19.5" customHeight="1">
      <c r="A49" s="20" t="str">
        <f t="shared" si="1"/>
        <v/>
      </c>
      <c r="B49" s="21" t="str">
        <f>IF('NHÂN VIÊN'!B44="","",'NHÂN VIÊN'!B44)</f>
        <v/>
      </c>
      <c r="C49" s="21" t="str">
        <f>IF(B49="","",'NHÂN VIÊN'!C44)</f>
        <v/>
      </c>
      <c r="D49" s="21" t="str">
        <f>IF(B49="","",'NHÂN VIÊN'!D44)</f>
        <v/>
      </c>
      <c r="E49" s="22" t="str">
        <f>IF(B49="","",SUMIFS('SẢN LƯỢNG'!$G$5:$G$1004,'SẢN LƯỢNG'!$B$5:$B$1004,B49,'SẢN LƯỢNG'!$A$5:$A$1004,"&gt;="&amp;DATE($D$4,$B$4,1),'SẢN LƯỢNG'!$A$5:$A$1004,"&lt;"&amp;DATE($D$4,$B$4+1,1)))</f>
        <v/>
      </c>
      <c r="F49" s="22" t="str">
        <f>IF(B49="","",SUMIFS('SẢN LƯỢNG'!$I$5:$I$1004,'SẢN LƯỢNG'!$B$5:$B$1004,B49,'SẢN LƯỢNG'!$A$5:$A$1004,"&gt;="&amp;DATE($D$4,$B$4,1),'SẢN LƯỢNG'!$A$5:$A$1004,"&lt;"&amp;DATE($D$4,$B$4+1,1)))</f>
        <v/>
      </c>
      <c r="G49" s="23"/>
      <c r="H49" s="23"/>
      <c r="I49" s="22" t="str">
        <f t="shared" si="2"/>
        <v/>
      </c>
      <c r="J49" s="22" t="str">
        <f>IF(B49="","",'NHÂN VIÊN'!F44)</f>
        <v/>
      </c>
      <c r="K49" s="22" t="str">
        <f t="shared" si="3"/>
        <v/>
      </c>
      <c r="L49" s="23"/>
      <c r="M49" s="22" t="str">
        <f t="shared" si="4"/>
        <v/>
      </c>
      <c r="N49" s="24"/>
    </row>
    <row r="50" ht="19.5" customHeight="1">
      <c r="A50" s="20" t="str">
        <f t="shared" si="1"/>
        <v/>
      </c>
      <c r="B50" s="21" t="str">
        <f>IF('NHÂN VIÊN'!B45="","",'NHÂN VIÊN'!B45)</f>
        <v/>
      </c>
      <c r="C50" s="21" t="str">
        <f>IF(B50="","",'NHÂN VIÊN'!C45)</f>
        <v/>
      </c>
      <c r="D50" s="21" t="str">
        <f>IF(B50="","",'NHÂN VIÊN'!D45)</f>
        <v/>
      </c>
      <c r="E50" s="22" t="str">
        <f>IF(B50="","",SUMIFS('SẢN LƯỢNG'!$G$5:$G$1004,'SẢN LƯỢNG'!$B$5:$B$1004,B50,'SẢN LƯỢNG'!$A$5:$A$1004,"&gt;="&amp;DATE($D$4,$B$4,1),'SẢN LƯỢNG'!$A$5:$A$1004,"&lt;"&amp;DATE($D$4,$B$4+1,1)))</f>
        <v/>
      </c>
      <c r="F50" s="22" t="str">
        <f>IF(B50="","",SUMIFS('SẢN LƯỢNG'!$I$5:$I$1004,'SẢN LƯỢNG'!$B$5:$B$1004,B50,'SẢN LƯỢNG'!$A$5:$A$1004,"&gt;="&amp;DATE($D$4,$B$4,1),'SẢN LƯỢNG'!$A$5:$A$1004,"&lt;"&amp;DATE($D$4,$B$4+1,1)))</f>
        <v/>
      </c>
      <c r="G50" s="23"/>
      <c r="H50" s="23"/>
      <c r="I50" s="22" t="str">
        <f t="shared" si="2"/>
        <v/>
      </c>
      <c r="J50" s="22" t="str">
        <f>IF(B50="","",'NHÂN VIÊN'!F45)</f>
        <v/>
      </c>
      <c r="K50" s="22" t="str">
        <f t="shared" si="3"/>
        <v/>
      </c>
      <c r="L50" s="23"/>
      <c r="M50" s="22" t="str">
        <f t="shared" si="4"/>
        <v/>
      </c>
      <c r="N50" s="24"/>
    </row>
    <row r="51" ht="19.5" customHeight="1">
      <c r="A51" s="20" t="str">
        <f t="shared" si="1"/>
        <v/>
      </c>
      <c r="B51" s="21" t="str">
        <f>IF('NHÂN VIÊN'!B46="","",'NHÂN VIÊN'!B46)</f>
        <v/>
      </c>
      <c r="C51" s="21" t="str">
        <f>IF(B51="","",'NHÂN VIÊN'!C46)</f>
        <v/>
      </c>
      <c r="D51" s="21" t="str">
        <f>IF(B51="","",'NHÂN VIÊN'!D46)</f>
        <v/>
      </c>
      <c r="E51" s="22" t="str">
        <f>IF(B51="","",SUMIFS('SẢN LƯỢNG'!$G$5:$G$1004,'SẢN LƯỢNG'!$B$5:$B$1004,B51,'SẢN LƯỢNG'!$A$5:$A$1004,"&gt;="&amp;DATE($D$4,$B$4,1),'SẢN LƯỢNG'!$A$5:$A$1004,"&lt;"&amp;DATE($D$4,$B$4+1,1)))</f>
        <v/>
      </c>
      <c r="F51" s="22" t="str">
        <f>IF(B51="","",SUMIFS('SẢN LƯỢNG'!$I$5:$I$1004,'SẢN LƯỢNG'!$B$5:$B$1004,B51,'SẢN LƯỢNG'!$A$5:$A$1004,"&gt;="&amp;DATE($D$4,$B$4,1),'SẢN LƯỢNG'!$A$5:$A$1004,"&lt;"&amp;DATE($D$4,$B$4+1,1)))</f>
        <v/>
      </c>
      <c r="G51" s="23"/>
      <c r="H51" s="23"/>
      <c r="I51" s="22" t="str">
        <f t="shared" si="2"/>
        <v/>
      </c>
      <c r="J51" s="22" t="str">
        <f>IF(B51="","",'NHÂN VIÊN'!F46)</f>
        <v/>
      </c>
      <c r="K51" s="22" t="str">
        <f t="shared" si="3"/>
        <v/>
      </c>
      <c r="L51" s="23"/>
      <c r="M51" s="22" t="str">
        <f t="shared" si="4"/>
        <v/>
      </c>
      <c r="N51" s="24"/>
    </row>
    <row r="52" ht="19.5" customHeight="1">
      <c r="A52" s="20" t="str">
        <f t="shared" si="1"/>
        <v/>
      </c>
      <c r="B52" s="21" t="str">
        <f>IF('NHÂN VIÊN'!B47="","",'NHÂN VIÊN'!B47)</f>
        <v/>
      </c>
      <c r="C52" s="21" t="str">
        <f>IF(B52="","",'NHÂN VIÊN'!C47)</f>
        <v/>
      </c>
      <c r="D52" s="21" t="str">
        <f>IF(B52="","",'NHÂN VIÊN'!D47)</f>
        <v/>
      </c>
      <c r="E52" s="22" t="str">
        <f>IF(B52="","",SUMIFS('SẢN LƯỢNG'!$G$5:$G$1004,'SẢN LƯỢNG'!$B$5:$B$1004,B52,'SẢN LƯỢNG'!$A$5:$A$1004,"&gt;="&amp;DATE($D$4,$B$4,1),'SẢN LƯỢNG'!$A$5:$A$1004,"&lt;"&amp;DATE($D$4,$B$4+1,1)))</f>
        <v/>
      </c>
      <c r="F52" s="22" t="str">
        <f>IF(B52="","",SUMIFS('SẢN LƯỢNG'!$I$5:$I$1004,'SẢN LƯỢNG'!$B$5:$B$1004,B52,'SẢN LƯỢNG'!$A$5:$A$1004,"&gt;="&amp;DATE($D$4,$B$4,1),'SẢN LƯỢNG'!$A$5:$A$1004,"&lt;"&amp;DATE($D$4,$B$4+1,1)))</f>
        <v/>
      </c>
      <c r="G52" s="23"/>
      <c r="H52" s="23"/>
      <c r="I52" s="22" t="str">
        <f t="shared" si="2"/>
        <v/>
      </c>
      <c r="J52" s="22" t="str">
        <f>IF(B52="","",'NHÂN VIÊN'!F47)</f>
        <v/>
      </c>
      <c r="K52" s="22" t="str">
        <f t="shared" si="3"/>
        <v/>
      </c>
      <c r="L52" s="23"/>
      <c r="M52" s="22" t="str">
        <f t="shared" si="4"/>
        <v/>
      </c>
      <c r="N52" s="24"/>
    </row>
    <row r="53" ht="19.5" customHeight="1">
      <c r="A53" s="20" t="str">
        <f t="shared" si="1"/>
        <v/>
      </c>
      <c r="B53" s="21" t="str">
        <f>IF('NHÂN VIÊN'!B48="","",'NHÂN VIÊN'!B48)</f>
        <v/>
      </c>
      <c r="C53" s="21" t="str">
        <f>IF(B53="","",'NHÂN VIÊN'!C48)</f>
        <v/>
      </c>
      <c r="D53" s="21" t="str">
        <f>IF(B53="","",'NHÂN VIÊN'!D48)</f>
        <v/>
      </c>
      <c r="E53" s="22" t="str">
        <f>IF(B53="","",SUMIFS('SẢN LƯỢNG'!$G$5:$G$1004,'SẢN LƯỢNG'!$B$5:$B$1004,B53,'SẢN LƯỢNG'!$A$5:$A$1004,"&gt;="&amp;DATE($D$4,$B$4,1),'SẢN LƯỢNG'!$A$5:$A$1004,"&lt;"&amp;DATE($D$4,$B$4+1,1)))</f>
        <v/>
      </c>
      <c r="F53" s="22" t="str">
        <f>IF(B53="","",SUMIFS('SẢN LƯỢNG'!$I$5:$I$1004,'SẢN LƯỢNG'!$B$5:$B$1004,B53,'SẢN LƯỢNG'!$A$5:$A$1004,"&gt;="&amp;DATE($D$4,$B$4,1),'SẢN LƯỢNG'!$A$5:$A$1004,"&lt;"&amp;DATE($D$4,$B$4+1,1)))</f>
        <v/>
      </c>
      <c r="G53" s="23"/>
      <c r="H53" s="23"/>
      <c r="I53" s="22" t="str">
        <f t="shared" si="2"/>
        <v/>
      </c>
      <c r="J53" s="22" t="str">
        <f>IF(B53="","",'NHÂN VIÊN'!F48)</f>
        <v/>
      </c>
      <c r="K53" s="22" t="str">
        <f t="shared" si="3"/>
        <v/>
      </c>
      <c r="L53" s="23"/>
      <c r="M53" s="22" t="str">
        <f t="shared" si="4"/>
        <v/>
      </c>
      <c r="N53" s="24"/>
    </row>
    <row r="54" ht="19.5" customHeight="1">
      <c r="A54" s="20" t="str">
        <f t="shared" si="1"/>
        <v/>
      </c>
      <c r="B54" s="21" t="str">
        <f>IF('NHÂN VIÊN'!B49="","",'NHÂN VIÊN'!B49)</f>
        <v/>
      </c>
      <c r="C54" s="21" t="str">
        <f>IF(B54="","",'NHÂN VIÊN'!C49)</f>
        <v/>
      </c>
      <c r="D54" s="21" t="str">
        <f>IF(B54="","",'NHÂN VIÊN'!D49)</f>
        <v/>
      </c>
      <c r="E54" s="22" t="str">
        <f>IF(B54="","",SUMIFS('SẢN LƯỢNG'!$G$5:$G$1004,'SẢN LƯỢNG'!$B$5:$B$1004,B54,'SẢN LƯỢNG'!$A$5:$A$1004,"&gt;="&amp;DATE($D$4,$B$4,1),'SẢN LƯỢNG'!$A$5:$A$1004,"&lt;"&amp;DATE($D$4,$B$4+1,1)))</f>
        <v/>
      </c>
      <c r="F54" s="22" t="str">
        <f>IF(B54="","",SUMIFS('SẢN LƯỢNG'!$I$5:$I$1004,'SẢN LƯỢNG'!$B$5:$B$1004,B54,'SẢN LƯỢNG'!$A$5:$A$1004,"&gt;="&amp;DATE($D$4,$B$4,1),'SẢN LƯỢNG'!$A$5:$A$1004,"&lt;"&amp;DATE($D$4,$B$4+1,1)))</f>
        <v/>
      </c>
      <c r="G54" s="23"/>
      <c r="H54" s="23"/>
      <c r="I54" s="22" t="str">
        <f t="shared" si="2"/>
        <v/>
      </c>
      <c r="J54" s="22" t="str">
        <f>IF(B54="","",'NHÂN VIÊN'!F49)</f>
        <v/>
      </c>
      <c r="K54" s="22" t="str">
        <f t="shared" si="3"/>
        <v/>
      </c>
      <c r="L54" s="23"/>
      <c r="M54" s="22" t="str">
        <f t="shared" si="4"/>
        <v/>
      </c>
      <c r="N54" s="24"/>
    </row>
    <row r="55" ht="19.5" customHeight="1">
      <c r="A55" s="20" t="str">
        <f t="shared" si="1"/>
        <v/>
      </c>
      <c r="B55" s="21" t="str">
        <f>IF('NHÂN VIÊN'!B50="","",'NHÂN VIÊN'!B50)</f>
        <v/>
      </c>
      <c r="C55" s="21" t="str">
        <f>IF(B55="","",'NHÂN VIÊN'!C50)</f>
        <v/>
      </c>
      <c r="D55" s="21" t="str">
        <f>IF(B55="","",'NHÂN VIÊN'!D50)</f>
        <v/>
      </c>
      <c r="E55" s="22" t="str">
        <f>IF(B55="","",SUMIFS('SẢN LƯỢNG'!$G$5:$G$1004,'SẢN LƯỢNG'!$B$5:$B$1004,B55,'SẢN LƯỢNG'!$A$5:$A$1004,"&gt;="&amp;DATE($D$4,$B$4,1),'SẢN LƯỢNG'!$A$5:$A$1004,"&lt;"&amp;DATE($D$4,$B$4+1,1)))</f>
        <v/>
      </c>
      <c r="F55" s="22" t="str">
        <f>IF(B55="","",SUMIFS('SẢN LƯỢNG'!$I$5:$I$1004,'SẢN LƯỢNG'!$B$5:$B$1004,B55,'SẢN LƯỢNG'!$A$5:$A$1004,"&gt;="&amp;DATE($D$4,$B$4,1),'SẢN LƯỢNG'!$A$5:$A$1004,"&lt;"&amp;DATE($D$4,$B$4+1,1)))</f>
        <v/>
      </c>
      <c r="G55" s="23"/>
      <c r="H55" s="23"/>
      <c r="I55" s="22" t="str">
        <f t="shared" si="2"/>
        <v/>
      </c>
      <c r="J55" s="22" t="str">
        <f>IF(B55="","",'NHÂN VIÊN'!F50)</f>
        <v/>
      </c>
      <c r="K55" s="22" t="str">
        <f t="shared" si="3"/>
        <v/>
      </c>
      <c r="L55" s="23"/>
      <c r="M55" s="22" t="str">
        <f t="shared" si="4"/>
        <v/>
      </c>
      <c r="N55" s="24"/>
    </row>
    <row r="56" ht="19.5" customHeight="1">
      <c r="A56" s="20" t="str">
        <f t="shared" si="1"/>
        <v/>
      </c>
      <c r="B56" s="21" t="str">
        <f>IF('NHÂN VIÊN'!B51="","",'NHÂN VIÊN'!B51)</f>
        <v/>
      </c>
      <c r="C56" s="21" t="str">
        <f>IF(B56="","",'NHÂN VIÊN'!C51)</f>
        <v/>
      </c>
      <c r="D56" s="21" t="str">
        <f>IF(B56="","",'NHÂN VIÊN'!D51)</f>
        <v/>
      </c>
      <c r="E56" s="22" t="str">
        <f>IF(B56="","",SUMIFS('SẢN LƯỢNG'!$G$5:$G$1004,'SẢN LƯỢNG'!$B$5:$B$1004,B56,'SẢN LƯỢNG'!$A$5:$A$1004,"&gt;="&amp;DATE($D$4,$B$4,1),'SẢN LƯỢNG'!$A$5:$A$1004,"&lt;"&amp;DATE($D$4,$B$4+1,1)))</f>
        <v/>
      </c>
      <c r="F56" s="22" t="str">
        <f>IF(B56="","",SUMIFS('SẢN LƯỢNG'!$I$5:$I$1004,'SẢN LƯỢNG'!$B$5:$B$1004,B56,'SẢN LƯỢNG'!$A$5:$A$1004,"&gt;="&amp;DATE($D$4,$B$4,1),'SẢN LƯỢNG'!$A$5:$A$1004,"&lt;"&amp;DATE($D$4,$B$4+1,1)))</f>
        <v/>
      </c>
      <c r="G56" s="23"/>
      <c r="H56" s="23"/>
      <c r="I56" s="22" t="str">
        <f t="shared" si="2"/>
        <v/>
      </c>
      <c r="J56" s="22" t="str">
        <f>IF(B56="","",'NHÂN VIÊN'!F51)</f>
        <v/>
      </c>
      <c r="K56" s="22" t="str">
        <f t="shared" si="3"/>
        <v/>
      </c>
      <c r="L56" s="23"/>
      <c r="M56" s="22" t="str">
        <f t="shared" si="4"/>
        <v/>
      </c>
      <c r="N56" s="24"/>
    </row>
    <row r="57" ht="19.5" customHeight="1">
      <c r="A57" s="20" t="str">
        <f t="shared" si="1"/>
        <v/>
      </c>
      <c r="B57" s="21" t="str">
        <f>IF('NHÂN VIÊN'!B52="","",'NHÂN VIÊN'!B52)</f>
        <v/>
      </c>
      <c r="C57" s="21" t="str">
        <f>IF(B57="","",'NHÂN VIÊN'!C52)</f>
        <v/>
      </c>
      <c r="D57" s="21" t="str">
        <f>IF(B57="","",'NHÂN VIÊN'!D52)</f>
        <v/>
      </c>
      <c r="E57" s="22" t="str">
        <f>IF(B57="","",SUMIFS('SẢN LƯỢNG'!$G$5:$G$1004,'SẢN LƯỢNG'!$B$5:$B$1004,B57,'SẢN LƯỢNG'!$A$5:$A$1004,"&gt;="&amp;DATE($D$4,$B$4,1),'SẢN LƯỢNG'!$A$5:$A$1004,"&lt;"&amp;DATE($D$4,$B$4+1,1)))</f>
        <v/>
      </c>
      <c r="F57" s="22" t="str">
        <f>IF(B57="","",SUMIFS('SẢN LƯỢNG'!$I$5:$I$1004,'SẢN LƯỢNG'!$B$5:$B$1004,B57,'SẢN LƯỢNG'!$A$5:$A$1004,"&gt;="&amp;DATE($D$4,$B$4,1),'SẢN LƯỢNG'!$A$5:$A$1004,"&lt;"&amp;DATE($D$4,$B$4+1,1)))</f>
        <v/>
      </c>
      <c r="G57" s="23"/>
      <c r="H57" s="23"/>
      <c r="I57" s="22" t="str">
        <f t="shared" si="2"/>
        <v/>
      </c>
      <c r="J57" s="22" t="str">
        <f>IF(B57="","",'NHÂN VIÊN'!F52)</f>
        <v/>
      </c>
      <c r="K57" s="22" t="str">
        <f t="shared" si="3"/>
        <v/>
      </c>
      <c r="L57" s="23"/>
      <c r="M57" s="22" t="str">
        <f t="shared" si="4"/>
        <v/>
      </c>
      <c r="N57" s="24"/>
    </row>
    <row r="58" ht="19.5" customHeight="1">
      <c r="A58" s="20" t="str">
        <f t="shared" si="1"/>
        <v/>
      </c>
      <c r="B58" s="21" t="str">
        <f>IF('NHÂN VIÊN'!B53="","",'NHÂN VIÊN'!B53)</f>
        <v/>
      </c>
      <c r="C58" s="21" t="str">
        <f>IF(B58="","",'NHÂN VIÊN'!C53)</f>
        <v/>
      </c>
      <c r="D58" s="21" t="str">
        <f>IF(B58="","",'NHÂN VIÊN'!D53)</f>
        <v/>
      </c>
      <c r="E58" s="22" t="str">
        <f>IF(B58="","",SUMIFS('SẢN LƯỢNG'!$G$5:$G$1004,'SẢN LƯỢNG'!$B$5:$B$1004,B58,'SẢN LƯỢNG'!$A$5:$A$1004,"&gt;="&amp;DATE($D$4,$B$4,1),'SẢN LƯỢNG'!$A$5:$A$1004,"&lt;"&amp;DATE($D$4,$B$4+1,1)))</f>
        <v/>
      </c>
      <c r="F58" s="22" t="str">
        <f>IF(B58="","",SUMIFS('SẢN LƯỢNG'!$I$5:$I$1004,'SẢN LƯỢNG'!$B$5:$B$1004,B58,'SẢN LƯỢNG'!$A$5:$A$1004,"&gt;="&amp;DATE($D$4,$B$4,1),'SẢN LƯỢNG'!$A$5:$A$1004,"&lt;"&amp;DATE($D$4,$B$4+1,1)))</f>
        <v/>
      </c>
      <c r="G58" s="23"/>
      <c r="H58" s="23"/>
      <c r="I58" s="22" t="str">
        <f t="shared" si="2"/>
        <v/>
      </c>
      <c r="J58" s="22" t="str">
        <f>IF(B58="","",'NHÂN VIÊN'!F53)</f>
        <v/>
      </c>
      <c r="K58" s="22" t="str">
        <f t="shared" si="3"/>
        <v/>
      </c>
      <c r="L58" s="23"/>
      <c r="M58" s="22" t="str">
        <f t="shared" si="4"/>
        <v/>
      </c>
      <c r="N58" s="24"/>
    </row>
    <row r="59" ht="19.5" customHeight="1">
      <c r="A59" s="20" t="str">
        <f t="shared" si="1"/>
        <v/>
      </c>
      <c r="B59" s="21" t="str">
        <f>IF('NHÂN VIÊN'!B54="","",'NHÂN VIÊN'!B54)</f>
        <v/>
      </c>
      <c r="C59" s="21" t="str">
        <f>IF(B59="","",'NHÂN VIÊN'!C54)</f>
        <v/>
      </c>
      <c r="D59" s="21" t="str">
        <f>IF(B59="","",'NHÂN VIÊN'!D54)</f>
        <v/>
      </c>
      <c r="E59" s="22" t="str">
        <f>IF(B59="","",SUMIFS('SẢN LƯỢNG'!$G$5:$G$1004,'SẢN LƯỢNG'!$B$5:$B$1004,B59,'SẢN LƯỢNG'!$A$5:$A$1004,"&gt;="&amp;DATE($D$4,$B$4,1),'SẢN LƯỢNG'!$A$5:$A$1004,"&lt;"&amp;DATE($D$4,$B$4+1,1)))</f>
        <v/>
      </c>
      <c r="F59" s="22" t="str">
        <f>IF(B59="","",SUMIFS('SẢN LƯỢNG'!$I$5:$I$1004,'SẢN LƯỢNG'!$B$5:$B$1004,B59,'SẢN LƯỢNG'!$A$5:$A$1004,"&gt;="&amp;DATE($D$4,$B$4,1),'SẢN LƯỢNG'!$A$5:$A$1004,"&lt;"&amp;DATE($D$4,$B$4+1,1)))</f>
        <v/>
      </c>
      <c r="G59" s="23"/>
      <c r="H59" s="23"/>
      <c r="I59" s="22" t="str">
        <f t="shared" si="2"/>
        <v/>
      </c>
      <c r="J59" s="22" t="str">
        <f>IF(B59="","",'NHÂN VIÊN'!F54)</f>
        <v/>
      </c>
      <c r="K59" s="22" t="str">
        <f t="shared" si="3"/>
        <v/>
      </c>
      <c r="L59" s="23"/>
      <c r="M59" s="22" t="str">
        <f t="shared" si="4"/>
        <v/>
      </c>
      <c r="N59" s="24"/>
    </row>
    <row r="60" ht="25.5" customHeight="1">
      <c r="A60" s="25" t="s">
        <v>54</v>
      </c>
      <c r="B60" s="26"/>
      <c r="C60" s="26"/>
      <c r="D60" s="27"/>
      <c r="E60" s="28">
        <f t="shared" ref="E60:M60" si="5">SUM(E10:E59)</f>
        <v>63440</v>
      </c>
      <c r="F60" s="28">
        <f t="shared" si="5"/>
        <v>52085000</v>
      </c>
      <c r="G60" s="28">
        <f t="shared" si="5"/>
        <v>2200000</v>
      </c>
      <c r="H60" s="28">
        <f t="shared" si="5"/>
        <v>650000</v>
      </c>
      <c r="I60" s="28">
        <f t="shared" si="5"/>
        <v>54935000</v>
      </c>
      <c r="J60" s="28">
        <f t="shared" si="5"/>
        <v>42200000</v>
      </c>
      <c r="K60" s="28">
        <f t="shared" si="5"/>
        <v>4431000</v>
      </c>
      <c r="L60" s="28">
        <f t="shared" si="5"/>
        <v>3000000</v>
      </c>
      <c r="M60" s="28">
        <f t="shared" si="5"/>
        <v>47504000</v>
      </c>
      <c r="N60" s="28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C7:D7"/>
    <mergeCell ref="E7:G7"/>
    <mergeCell ref="A60:D60"/>
    <mergeCell ref="A1:N1"/>
    <mergeCell ref="A2:N2"/>
    <mergeCell ref="A6:B6"/>
    <mergeCell ref="C6:D6"/>
    <mergeCell ref="E6:G6"/>
    <mergeCell ref="H6:J6"/>
    <mergeCell ref="A7:B7"/>
    <mergeCell ref="H7:J7"/>
  </mergeCells>
  <dataValidations>
    <dataValidation type="decimal" allowBlank="1" showInputMessage="1" showErrorMessage="1" prompt="Tháng từ 1 đến 12." sqref="B4">
      <formula1>1.0</formula1>
      <formula2>12.0</formula2>
    </dataValidation>
  </dataValidations>
  <printOptions/>
  <pageMargins bottom="1.0" footer="0.0" header="0.0" left="0.75" right="0.75" top="1.0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3.0"/>
    <col customWidth="1" min="2" max="2" width="11.0"/>
    <col customWidth="1" min="3" max="3" width="24.0"/>
    <col customWidth="1" min="4" max="4" width="10.0"/>
    <col customWidth="1" min="5" max="5" width="28.0"/>
    <col customWidth="1" min="6" max="6" width="12.0"/>
    <col customWidth="1" min="7" max="7" width="14.0"/>
    <col customWidth="1" min="8" max="8" width="13.0"/>
    <col customWidth="1" min="9" max="9" width="16.0"/>
    <col customWidth="1" min="10" max="10" width="22.0"/>
    <col customWidth="1" min="11" max="26" width="8.57"/>
  </cols>
  <sheetData>
    <row r="1" ht="33.75" customHeight="1">
      <c r="A1" s="1" t="s">
        <v>55</v>
      </c>
      <c r="B1" s="2"/>
      <c r="C1" s="2"/>
      <c r="D1" s="2"/>
      <c r="E1" s="2"/>
      <c r="F1" s="2"/>
      <c r="G1" s="2"/>
      <c r="H1" s="2"/>
      <c r="I1" s="2"/>
      <c r="J1" s="3"/>
    </row>
    <row r="2" ht="19.5" customHeight="1">
      <c r="A2" s="4" t="s">
        <v>56</v>
      </c>
      <c r="B2" s="2"/>
      <c r="C2" s="2"/>
      <c r="D2" s="2"/>
      <c r="E2" s="2"/>
      <c r="F2" s="2"/>
      <c r="G2" s="2"/>
      <c r="H2" s="2"/>
      <c r="I2" s="2"/>
      <c r="J2" s="3"/>
    </row>
    <row r="4" ht="31.5" customHeight="1">
      <c r="A4" s="19" t="s">
        <v>57</v>
      </c>
      <c r="B4" s="19" t="s">
        <v>41</v>
      </c>
      <c r="C4" s="19" t="s">
        <v>42</v>
      </c>
      <c r="D4" s="19" t="s">
        <v>58</v>
      </c>
      <c r="E4" s="19" t="s">
        <v>59</v>
      </c>
      <c r="F4" s="19" t="s">
        <v>60</v>
      </c>
      <c r="G4" s="19" t="s">
        <v>61</v>
      </c>
      <c r="H4" s="19" t="s">
        <v>62</v>
      </c>
      <c r="I4" s="19" t="s">
        <v>63</v>
      </c>
      <c r="J4" s="19" t="s">
        <v>64</v>
      </c>
    </row>
    <row r="5" ht="19.5" customHeight="1">
      <c r="A5" s="29">
        <v>46296.0</v>
      </c>
      <c r="B5" s="30" t="s">
        <v>65</v>
      </c>
      <c r="C5" s="21" t="str">
        <f t="array" ref="C5">IF(B5="","",IFERROR(INDEX('NHÂN VIÊN'!$C$5:$C$54,MATCH(B5,'NHÂN VIÊN'!$B$5:$B$54,0)),"⚠ Sai mã NV"))</f>
        <v>Nguyễn Thị Lan</v>
      </c>
      <c r="D5" s="30" t="s">
        <v>66</v>
      </c>
      <c r="E5" s="21" t="str">
        <f t="array" ref="E5">IF(D5="","",IFERROR(INDEX('CÔNG ĐOẠN'!$C$5:$C$104,MATCH(D5,'CÔNG ĐOẠN'!$B$5:$B$104,0)),"⚠ Sai mã CĐ"))</f>
        <v>Lộn &amp; diễu cổ</v>
      </c>
      <c r="F5" s="21" t="str">
        <f t="array" ref="F5">IF(D5="","",IFERROR(INDEX('CÔNG ĐOẠN'!$D$5:$D$104,MATCH(D5,'CÔNG ĐOẠN'!$B$5:$B$104,0)),""))</f>
        <v>SM-2610</v>
      </c>
      <c r="G5" s="23">
        <v>340.0</v>
      </c>
      <c r="H5" s="22">
        <f t="array" ref="H5">IF(D5="","",IFERROR(INDEX('CÔNG ĐOẠN'!$F$5:$F$104,MATCH(D5,'CÔNG ĐOẠN'!$B$5:$B$104,0)),0))</f>
        <v>1100</v>
      </c>
      <c r="I5" s="22">
        <f t="shared" ref="I5:I1004" si="1">IF(OR(D5="",G5=""),"",G5*H5)</f>
        <v>374000</v>
      </c>
      <c r="J5" s="30" t="s">
        <v>67</v>
      </c>
    </row>
    <row r="6" ht="19.5" customHeight="1">
      <c r="A6" s="29">
        <v>46296.0</v>
      </c>
      <c r="B6" s="30" t="s">
        <v>68</v>
      </c>
      <c r="C6" s="21" t="str">
        <f t="array" ref="C6">IF(B6="","",IFERROR(INDEX('NHÂN VIÊN'!$C$5:$C$54,MATCH(B6,'NHÂN VIÊN'!$B$5:$B$54,0)),"⚠ Sai mã NV"))</f>
        <v>Trần Thị Hoa</v>
      </c>
      <c r="D6" s="30" t="s">
        <v>69</v>
      </c>
      <c r="E6" s="21" t="str">
        <f t="array" ref="E6">IF(D6="","",IFERROR(INDEX('CÔNG ĐOẠN'!$C$5:$C$104,MATCH(D6,'CÔNG ĐOẠN'!$B$5:$B$104,0)),"⚠ Sai mã CĐ"))</f>
        <v>Ráp vai con</v>
      </c>
      <c r="F6" s="21" t="str">
        <f t="array" ref="F6">IF(D6="","",IFERROR(INDEX('CÔNG ĐOẠN'!$D$5:$D$104,MATCH(D6,'CÔNG ĐOẠN'!$B$5:$B$104,0)),""))</f>
        <v>SM-2610</v>
      </c>
      <c r="G6" s="23">
        <v>580.0</v>
      </c>
      <c r="H6" s="22">
        <f t="array" ref="H6">IF(D6="","",IFERROR(INDEX('CÔNG ĐOẠN'!$F$5:$F$104,MATCH(D6,'CÔNG ĐOẠN'!$B$5:$B$104,0)),0))</f>
        <v>450</v>
      </c>
      <c r="I6" s="22">
        <f t="shared" si="1"/>
        <v>261000</v>
      </c>
      <c r="J6" s="30"/>
    </row>
    <row r="7" ht="19.5" customHeight="1">
      <c r="A7" s="29">
        <v>46296.0</v>
      </c>
      <c r="B7" s="30" t="s">
        <v>70</v>
      </c>
      <c r="C7" s="21" t="str">
        <f t="array" ref="C7">IF(B7="","",IFERROR(INDEX('NHÂN VIÊN'!$C$5:$C$54,MATCH(B7,'NHÂN VIÊN'!$B$5:$B$54,0)),"⚠ Sai mã NV"))</f>
        <v>Lê Văn Minh</v>
      </c>
      <c r="D7" s="30" t="s">
        <v>71</v>
      </c>
      <c r="E7" s="21" t="str">
        <f t="array" ref="E7">IF(D7="","",IFERROR(INDEX('CÔNG ĐOẠN'!$C$5:$C$104,MATCH(D7,'CÔNG ĐOẠN'!$B$5:$B$104,0)),"⚠ Sai mã CĐ"))</f>
        <v>May sườn tay + sườn thân</v>
      </c>
      <c r="F7" s="21" t="str">
        <f t="array" ref="F7">IF(D7="","",IFERROR(INDEX('CÔNG ĐOẠN'!$D$5:$D$104,MATCH(D7,'CÔNG ĐOẠN'!$B$5:$B$104,0)),""))</f>
        <v>SM-2610</v>
      </c>
      <c r="G7" s="23">
        <v>590.0</v>
      </c>
      <c r="H7" s="22">
        <f t="array" ref="H7">IF(D7="","",IFERROR(INDEX('CÔNG ĐOẠN'!$F$5:$F$104,MATCH(D7,'CÔNG ĐOẠN'!$B$5:$B$104,0)),0))</f>
        <v>900</v>
      </c>
      <c r="I7" s="22">
        <f t="shared" si="1"/>
        <v>531000</v>
      </c>
      <c r="J7" s="30"/>
    </row>
    <row r="8" ht="19.5" customHeight="1">
      <c r="A8" s="29">
        <v>46296.0</v>
      </c>
      <c r="B8" s="30" t="s">
        <v>72</v>
      </c>
      <c r="C8" s="21" t="str">
        <f t="array" ref="C8">IF(B8="","",IFERROR(INDEX('NHÂN VIÊN'!$C$5:$C$54,MATCH(B8,'NHÂN VIÊN'!$B$5:$B$54,0)),"⚠ Sai mã NV"))</f>
        <v>Phạm Thị Mai</v>
      </c>
      <c r="D8" s="30" t="s">
        <v>73</v>
      </c>
      <c r="E8" s="21" t="str">
        <f t="array" ref="E8">IF(D8="","",IFERROR(INDEX('CÔNG ĐOẠN'!$C$5:$C$104,MATCH(D8,'CÔNG ĐOẠN'!$B$5:$B$104,0)),"⚠ Sai mã CĐ"))</f>
        <v>May túi ngực</v>
      </c>
      <c r="F8" s="21" t="str">
        <f t="array" ref="F8">IF(D8="","",IFERROR(INDEX('CÔNG ĐOẠN'!$D$5:$D$104,MATCH(D8,'CÔNG ĐOẠN'!$B$5:$B$104,0)),""))</f>
        <v>SM-2610</v>
      </c>
      <c r="G8" s="23">
        <v>530.0</v>
      </c>
      <c r="H8" s="22">
        <f t="array" ref="H8">IF(D8="","",IFERROR(INDEX('CÔNG ĐOẠN'!$F$5:$F$104,MATCH(D8,'CÔNG ĐOẠN'!$B$5:$B$104,0)),0))</f>
        <v>600</v>
      </c>
      <c r="I8" s="22">
        <f t="shared" si="1"/>
        <v>318000</v>
      </c>
      <c r="J8" s="30"/>
    </row>
    <row r="9" ht="19.5" customHeight="1">
      <c r="A9" s="29">
        <v>46296.0</v>
      </c>
      <c r="B9" s="30" t="s">
        <v>74</v>
      </c>
      <c r="C9" s="21" t="str">
        <f t="array" ref="C9">IF(B9="","",IFERROR(INDEX('NHÂN VIÊN'!$C$5:$C$54,MATCH(B9,'NHÂN VIÊN'!$B$5:$B$54,0)),"⚠ Sai mã NV"))</f>
        <v>Hoàng Thị Thu</v>
      </c>
      <c r="D9" s="30" t="s">
        <v>75</v>
      </c>
      <c r="E9" s="21" t="str">
        <f t="array" ref="E9">IF(D9="","",IFERROR(INDEX('CÔNG ĐOẠN'!$C$5:$C$104,MATCH(D9,'CÔNG ĐOẠN'!$B$5:$B$104,0)),"⚠ Sai mã CĐ"))</f>
        <v>Gấp lai</v>
      </c>
      <c r="F9" s="21" t="str">
        <f t="array" ref="F9">IF(D9="","",IFERROR(INDEX('CÔNG ĐOẠN'!$D$5:$D$104,MATCH(D9,'CÔNG ĐOẠN'!$B$5:$B$104,0)),""))</f>
        <v>SM-2610</v>
      </c>
      <c r="G9" s="23">
        <v>300.0</v>
      </c>
      <c r="H9" s="22">
        <f t="array" ref="H9">IF(D9="","",IFERROR(INDEX('CÔNG ĐOẠN'!$F$5:$F$104,MATCH(D9,'CÔNG ĐOẠN'!$B$5:$B$104,0)),0))</f>
        <v>650</v>
      </c>
      <c r="I9" s="22">
        <f t="shared" si="1"/>
        <v>195000</v>
      </c>
      <c r="J9" s="30"/>
    </row>
    <row r="10" ht="19.5" customHeight="1">
      <c r="A10" s="29">
        <v>46296.0</v>
      </c>
      <c r="B10" s="30" t="s">
        <v>76</v>
      </c>
      <c r="C10" s="21" t="str">
        <f t="array" ref="C10">IF(B10="","",IFERROR(INDEX('NHÂN VIÊN'!$C$5:$C$54,MATCH(B10,'NHÂN VIÊN'!$B$5:$B$54,0)),"⚠ Sai mã NV"))</f>
        <v>Vũ Văn Hùng</v>
      </c>
      <c r="D10" s="30" t="s">
        <v>77</v>
      </c>
      <c r="E10" s="21" t="str">
        <f t="array" ref="E10">IF(D10="","",IFERROR(INDEX('CÔNG ĐOẠN'!$C$5:$C$104,MATCH(D10,'CÔNG ĐOẠN'!$B$5:$B$104,0)),"⚠ Sai mã CĐ"))</f>
        <v>Đính nút</v>
      </c>
      <c r="F10" s="21" t="str">
        <f t="array" ref="F10">IF(D10="","",IFERROR(INDEX('CÔNG ĐOẠN'!$D$5:$D$104,MATCH(D10,'CÔNG ĐOẠN'!$B$5:$B$104,0)),""))</f>
        <v>SM-2610</v>
      </c>
      <c r="G10" s="23">
        <v>350.0</v>
      </c>
      <c r="H10" s="22">
        <f t="array" ref="H10">IF(D10="","",IFERROR(INDEX('CÔNG ĐOẠN'!$F$5:$F$104,MATCH(D10,'CÔNG ĐOẠN'!$B$5:$B$104,0)),0))</f>
        <v>400</v>
      </c>
      <c r="I10" s="22">
        <f t="shared" si="1"/>
        <v>140000</v>
      </c>
      <c r="J10" s="30"/>
    </row>
    <row r="11" ht="19.5" customHeight="1">
      <c r="A11" s="29">
        <v>46296.0</v>
      </c>
      <c r="B11" s="30" t="s">
        <v>78</v>
      </c>
      <c r="C11" s="21" t="str">
        <f t="array" ref="C11">IF(B11="","",IFERROR(INDEX('NHÂN VIÊN'!$C$5:$C$54,MATCH(B11,'NHÂN VIÊN'!$B$5:$B$54,0)),"⚠ Sai mã NV"))</f>
        <v>Đặng Thị Nga</v>
      </c>
      <c r="D11" s="30" t="s">
        <v>79</v>
      </c>
      <c r="E11" s="21" t="str">
        <f t="array" ref="E11">IF(D11="","",IFERROR(INDEX('CÔNG ĐOẠN'!$C$5:$C$104,MATCH(D11,'CÔNG ĐOẠN'!$B$5:$B$104,0)),"⚠ Sai mã CĐ"))</f>
        <v>Tra cạp</v>
      </c>
      <c r="F11" s="21" t="str">
        <f t="array" ref="F11">IF(D11="","",IFERROR(INDEX('CÔNG ĐOẠN'!$D$5:$D$104,MATCH(D11,'CÔNG ĐOẠN'!$B$5:$B$104,0)),""))</f>
        <v>QT-2611</v>
      </c>
      <c r="G11" s="23">
        <v>210.0</v>
      </c>
      <c r="H11" s="22">
        <f t="array" ref="H11">IF(D11="","",IFERROR(INDEX('CÔNG ĐOẠN'!$F$5:$F$104,MATCH(D11,'CÔNG ĐOẠN'!$B$5:$B$104,0)),0))</f>
        <v>1500</v>
      </c>
      <c r="I11" s="22">
        <f t="shared" si="1"/>
        <v>315000</v>
      </c>
      <c r="J11" s="30"/>
    </row>
    <row r="12" ht="19.5" customHeight="1">
      <c r="A12" s="29">
        <v>46296.0</v>
      </c>
      <c r="B12" s="30" t="s">
        <v>80</v>
      </c>
      <c r="C12" s="21" t="str">
        <f t="array" ref="C12">IF(B12="","",IFERROR(INDEX('NHÂN VIÊN'!$C$5:$C$54,MATCH(B12,'NHÂN VIÊN'!$B$5:$B$54,0)),"⚠ Sai mã NV"))</f>
        <v>Bùi Thị Hạnh</v>
      </c>
      <c r="D12" s="30" t="s">
        <v>71</v>
      </c>
      <c r="E12" s="21" t="str">
        <f t="array" ref="E12">IF(D12="","",IFERROR(INDEX('CÔNG ĐOẠN'!$C$5:$C$104,MATCH(D12,'CÔNG ĐOẠN'!$B$5:$B$104,0)),"⚠ Sai mã CĐ"))</f>
        <v>May sườn tay + sườn thân</v>
      </c>
      <c r="F12" s="21" t="str">
        <f t="array" ref="F12">IF(D12="","",IFERROR(INDEX('CÔNG ĐOẠN'!$D$5:$D$104,MATCH(D12,'CÔNG ĐOẠN'!$B$5:$B$104,0)),""))</f>
        <v>SM-2610</v>
      </c>
      <c r="G12" s="23">
        <v>230.0</v>
      </c>
      <c r="H12" s="22">
        <f t="array" ref="H12">IF(D12="","",IFERROR(INDEX('CÔNG ĐOẠN'!$F$5:$F$104,MATCH(D12,'CÔNG ĐOẠN'!$B$5:$B$104,0)),0))</f>
        <v>900</v>
      </c>
      <c r="I12" s="22">
        <f t="shared" si="1"/>
        <v>207000</v>
      </c>
      <c r="J12" s="30"/>
    </row>
    <row r="13" ht="19.5" customHeight="1">
      <c r="A13" s="29">
        <v>46297.0</v>
      </c>
      <c r="B13" s="30" t="s">
        <v>65</v>
      </c>
      <c r="C13" s="21" t="str">
        <f t="array" ref="C13">IF(B13="","",IFERROR(INDEX('NHÂN VIÊN'!$C$5:$C$54,MATCH(B13,'NHÂN VIÊN'!$B$5:$B$54,0)),"⚠ Sai mã NV"))</f>
        <v>Nguyễn Thị Lan</v>
      </c>
      <c r="D13" s="30" t="s">
        <v>66</v>
      </c>
      <c r="E13" s="21" t="str">
        <f t="array" ref="E13">IF(D13="","",IFERROR(INDEX('CÔNG ĐOẠN'!$C$5:$C$104,MATCH(D13,'CÔNG ĐOẠN'!$B$5:$B$104,0)),"⚠ Sai mã CĐ"))</f>
        <v>Lộn &amp; diễu cổ</v>
      </c>
      <c r="F13" s="21" t="str">
        <f t="array" ref="F13">IF(D13="","",IFERROR(INDEX('CÔNG ĐOẠN'!$D$5:$D$104,MATCH(D13,'CÔNG ĐOẠN'!$B$5:$B$104,0)),""))</f>
        <v>SM-2610</v>
      </c>
      <c r="G13" s="23">
        <v>560.0</v>
      </c>
      <c r="H13" s="22">
        <f t="array" ref="H13">IF(D13="","",IFERROR(INDEX('CÔNG ĐOẠN'!$F$5:$F$104,MATCH(D13,'CÔNG ĐOẠN'!$B$5:$B$104,0)),0))</f>
        <v>1100</v>
      </c>
      <c r="I13" s="22">
        <f t="shared" si="1"/>
        <v>616000</v>
      </c>
      <c r="J13" s="30"/>
    </row>
    <row r="14" ht="19.5" customHeight="1">
      <c r="A14" s="29">
        <v>46297.0</v>
      </c>
      <c r="B14" s="30" t="s">
        <v>68</v>
      </c>
      <c r="C14" s="21" t="str">
        <f t="array" ref="C14">IF(B14="","",IFERROR(INDEX('NHÂN VIÊN'!$C$5:$C$54,MATCH(B14,'NHÂN VIÊN'!$B$5:$B$54,0)),"⚠ Sai mã NV"))</f>
        <v>Trần Thị Hoa</v>
      </c>
      <c r="D14" s="30" t="s">
        <v>69</v>
      </c>
      <c r="E14" s="21" t="str">
        <f t="array" ref="E14">IF(D14="","",IFERROR(INDEX('CÔNG ĐOẠN'!$C$5:$C$104,MATCH(D14,'CÔNG ĐOẠN'!$B$5:$B$104,0)),"⚠ Sai mã CĐ"))</f>
        <v>Ráp vai con</v>
      </c>
      <c r="F14" s="21" t="str">
        <f t="array" ref="F14">IF(D14="","",IFERROR(INDEX('CÔNG ĐOẠN'!$D$5:$D$104,MATCH(D14,'CÔNG ĐOẠN'!$B$5:$B$104,0)),""))</f>
        <v>SM-2610</v>
      </c>
      <c r="G14" s="23">
        <v>570.0</v>
      </c>
      <c r="H14" s="22">
        <f t="array" ref="H14">IF(D14="","",IFERROR(INDEX('CÔNG ĐOẠN'!$F$5:$F$104,MATCH(D14,'CÔNG ĐOẠN'!$B$5:$B$104,0)),0))</f>
        <v>450</v>
      </c>
      <c r="I14" s="22">
        <f t="shared" si="1"/>
        <v>256500</v>
      </c>
      <c r="J14" s="30"/>
    </row>
    <row r="15" ht="19.5" customHeight="1">
      <c r="A15" s="29">
        <v>46297.0</v>
      </c>
      <c r="B15" s="30" t="s">
        <v>70</v>
      </c>
      <c r="C15" s="21" t="str">
        <f t="array" ref="C15">IF(B15="","",IFERROR(INDEX('NHÂN VIÊN'!$C$5:$C$54,MATCH(B15,'NHÂN VIÊN'!$B$5:$B$54,0)),"⚠ Sai mã NV"))</f>
        <v>Lê Văn Minh</v>
      </c>
      <c r="D15" s="30" t="s">
        <v>71</v>
      </c>
      <c r="E15" s="21" t="str">
        <f t="array" ref="E15">IF(D15="","",IFERROR(INDEX('CÔNG ĐOẠN'!$C$5:$C$104,MATCH(D15,'CÔNG ĐOẠN'!$B$5:$B$104,0)),"⚠ Sai mã CĐ"))</f>
        <v>May sườn tay + sườn thân</v>
      </c>
      <c r="F15" s="21" t="str">
        <f t="array" ref="F15">IF(D15="","",IFERROR(INDEX('CÔNG ĐOẠN'!$D$5:$D$104,MATCH(D15,'CÔNG ĐOẠN'!$B$5:$B$104,0)),""))</f>
        <v>SM-2610</v>
      </c>
      <c r="G15" s="23">
        <v>280.0</v>
      </c>
      <c r="H15" s="22">
        <f t="array" ref="H15">IF(D15="","",IFERROR(INDEX('CÔNG ĐOẠN'!$F$5:$F$104,MATCH(D15,'CÔNG ĐOẠN'!$B$5:$B$104,0)),0))</f>
        <v>900</v>
      </c>
      <c r="I15" s="22">
        <f t="shared" si="1"/>
        <v>252000</v>
      </c>
      <c r="J15" s="30"/>
    </row>
    <row r="16" ht="19.5" customHeight="1">
      <c r="A16" s="29">
        <v>46297.0</v>
      </c>
      <c r="B16" s="30" t="s">
        <v>72</v>
      </c>
      <c r="C16" s="21" t="str">
        <f t="array" ref="C16">IF(B16="","",IFERROR(INDEX('NHÂN VIÊN'!$C$5:$C$54,MATCH(B16,'NHÂN VIÊN'!$B$5:$B$54,0)),"⚠ Sai mã NV"))</f>
        <v>Phạm Thị Mai</v>
      </c>
      <c r="D16" s="30" t="s">
        <v>69</v>
      </c>
      <c r="E16" s="21" t="str">
        <f t="array" ref="E16">IF(D16="","",IFERROR(INDEX('CÔNG ĐOẠN'!$C$5:$C$104,MATCH(D16,'CÔNG ĐOẠN'!$B$5:$B$104,0)),"⚠ Sai mã CĐ"))</f>
        <v>Ráp vai con</v>
      </c>
      <c r="F16" s="21" t="str">
        <f t="array" ref="F16">IF(D16="","",IFERROR(INDEX('CÔNG ĐOẠN'!$D$5:$D$104,MATCH(D16,'CÔNG ĐOẠN'!$B$5:$B$104,0)),""))</f>
        <v>SM-2610</v>
      </c>
      <c r="G16" s="23">
        <v>250.0</v>
      </c>
      <c r="H16" s="22">
        <f t="array" ref="H16">IF(D16="","",IFERROR(INDEX('CÔNG ĐOẠN'!$F$5:$F$104,MATCH(D16,'CÔNG ĐOẠN'!$B$5:$B$104,0)),0))</f>
        <v>450</v>
      </c>
      <c r="I16" s="22">
        <f t="shared" si="1"/>
        <v>112500</v>
      </c>
      <c r="J16" s="30"/>
    </row>
    <row r="17" ht="19.5" customHeight="1">
      <c r="A17" s="29">
        <v>46297.0</v>
      </c>
      <c r="B17" s="30" t="s">
        <v>74</v>
      </c>
      <c r="C17" s="21" t="str">
        <f t="array" ref="C17">IF(B17="","",IFERROR(INDEX('NHÂN VIÊN'!$C$5:$C$54,MATCH(B17,'NHÂN VIÊN'!$B$5:$B$54,0)),"⚠ Sai mã NV"))</f>
        <v>Hoàng Thị Thu</v>
      </c>
      <c r="D17" s="30" t="s">
        <v>75</v>
      </c>
      <c r="E17" s="21" t="str">
        <f t="array" ref="E17">IF(D17="","",IFERROR(INDEX('CÔNG ĐOẠN'!$C$5:$C$104,MATCH(D17,'CÔNG ĐOẠN'!$B$5:$B$104,0)),"⚠ Sai mã CĐ"))</f>
        <v>Gấp lai</v>
      </c>
      <c r="F17" s="21" t="str">
        <f t="array" ref="F17">IF(D17="","",IFERROR(INDEX('CÔNG ĐOẠN'!$D$5:$D$104,MATCH(D17,'CÔNG ĐOẠN'!$B$5:$B$104,0)),""))</f>
        <v>SM-2610</v>
      </c>
      <c r="G17" s="23">
        <v>280.0</v>
      </c>
      <c r="H17" s="22">
        <f t="array" ref="H17">IF(D17="","",IFERROR(INDEX('CÔNG ĐOẠN'!$F$5:$F$104,MATCH(D17,'CÔNG ĐOẠN'!$B$5:$B$104,0)),0))</f>
        <v>650</v>
      </c>
      <c r="I17" s="22">
        <f t="shared" si="1"/>
        <v>182000</v>
      </c>
      <c r="J17" s="30"/>
    </row>
    <row r="18" ht="19.5" customHeight="1">
      <c r="A18" s="29">
        <v>46297.0</v>
      </c>
      <c r="B18" s="30" t="s">
        <v>76</v>
      </c>
      <c r="C18" s="21" t="str">
        <f t="array" ref="C18">IF(B18="","",IFERROR(INDEX('NHÂN VIÊN'!$C$5:$C$54,MATCH(B18,'NHÂN VIÊN'!$B$5:$B$54,0)),"⚠ Sai mã NV"))</f>
        <v>Vũ Văn Hùng</v>
      </c>
      <c r="D18" s="30" t="s">
        <v>77</v>
      </c>
      <c r="E18" s="21" t="str">
        <f t="array" ref="E18">IF(D18="","",IFERROR(INDEX('CÔNG ĐOẠN'!$C$5:$C$104,MATCH(D18,'CÔNG ĐOẠN'!$B$5:$B$104,0)),"⚠ Sai mã CĐ"))</f>
        <v>Đính nút</v>
      </c>
      <c r="F18" s="21" t="str">
        <f t="array" ref="F18">IF(D18="","",IFERROR(INDEX('CÔNG ĐOẠN'!$D$5:$D$104,MATCH(D18,'CÔNG ĐOẠN'!$B$5:$B$104,0)),""))</f>
        <v>SM-2610</v>
      </c>
      <c r="G18" s="23">
        <v>370.0</v>
      </c>
      <c r="H18" s="22">
        <f t="array" ref="H18">IF(D18="","",IFERROR(INDEX('CÔNG ĐOẠN'!$F$5:$F$104,MATCH(D18,'CÔNG ĐOẠN'!$B$5:$B$104,0)),0))</f>
        <v>400</v>
      </c>
      <c r="I18" s="22">
        <f t="shared" si="1"/>
        <v>148000</v>
      </c>
      <c r="J18" s="30"/>
    </row>
    <row r="19" ht="19.5" customHeight="1">
      <c r="A19" s="29">
        <v>46297.0</v>
      </c>
      <c r="B19" s="30" t="s">
        <v>78</v>
      </c>
      <c r="C19" s="21" t="str">
        <f t="array" ref="C19">IF(B19="","",IFERROR(INDEX('NHÂN VIÊN'!$C$5:$C$54,MATCH(B19,'NHÂN VIÊN'!$B$5:$B$54,0)),"⚠ Sai mã NV"))</f>
        <v>Đặng Thị Nga</v>
      </c>
      <c r="D19" s="30" t="s">
        <v>79</v>
      </c>
      <c r="E19" s="21" t="str">
        <f t="array" ref="E19">IF(D19="","",IFERROR(INDEX('CÔNG ĐOẠN'!$C$5:$C$104,MATCH(D19,'CÔNG ĐOẠN'!$B$5:$B$104,0)),"⚠ Sai mã CĐ"))</f>
        <v>Tra cạp</v>
      </c>
      <c r="F19" s="21" t="str">
        <f t="array" ref="F19">IF(D19="","",IFERROR(INDEX('CÔNG ĐOẠN'!$D$5:$D$104,MATCH(D19,'CÔNG ĐOẠN'!$B$5:$B$104,0)),""))</f>
        <v>QT-2611</v>
      </c>
      <c r="G19" s="23">
        <v>550.0</v>
      </c>
      <c r="H19" s="22">
        <f t="array" ref="H19">IF(D19="","",IFERROR(INDEX('CÔNG ĐOẠN'!$F$5:$F$104,MATCH(D19,'CÔNG ĐOẠN'!$B$5:$B$104,0)),0))</f>
        <v>1500</v>
      </c>
      <c r="I19" s="22">
        <f t="shared" si="1"/>
        <v>825000</v>
      </c>
      <c r="J19" s="30"/>
    </row>
    <row r="20" ht="19.5" customHeight="1">
      <c r="A20" s="29">
        <v>46297.0</v>
      </c>
      <c r="B20" s="30" t="s">
        <v>80</v>
      </c>
      <c r="C20" s="21" t="str">
        <f t="array" ref="C20">IF(B20="","",IFERROR(INDEX('NHÂN VIÊN'!$C$5:$C$54,MATCH(B20,'NHÂN VIÊN'!$B$5:$B$54,0)),"⚠ Sai mã NV"))</f>
        <v>Bùi Thị Hạnh</v>
      </c>
      <c r="D20" s="30" t="s">
        <v>81</v>
      </c>
      <c r="E20" s="21" t="str">
        <f t="array" ref="E20">IF(D20="","",IFERROR(INDEX('CÔNG ĐOẠN'!$C$5:$C$104,MATCH(D20,'CÔNG ĐOẠN'!$B$5:$B$104,0)),"⚠ Sai mã CĐ"))</f>
        <v>Diễu ống</v>
      </c>
      <c r="F20" s="21" t="str">
        <f t="array" ref="F20">IF(D20="","",IFERROR(INDEX('CÔNG ĐOẠN'!$D$5:$D$104,MATCH(D20,'CÔNG ĐOẠN'!$B$5:$B$104,0)),""))</f>
        <v>QT-2611</v>
      </c>
      <c r="G20" s="23">
        <v>320.0</v>
      </c>
      <c r="H20" s="22">
        <f t="array" ref="H20">IF(D20="","",IFERROR(INDEX('CÔNG ĐOẠN'!$F$5:$F$104,MATCH(D20,'CÔNG ĐOẠN'!$B$5:$B$104,0)),0))</f>
        <v>600</v>
      </c>
      <c r="I20" s="22">
        <f t="shared" si="1"/>
        <v>192000</v>
      </c>
      <c r="J20" s="30"/>
    </row>
    <row r="21" ht="19.5" customHeight="1">
      <c r="A21" s="29">
        <v>46300.0</v>
      </c>
      <c r="B21" s="30" t="s">
        <v>65</v>
      </c>
      <c r="C21" s="21" t="str">
        <f t="array" ref="C21">IF(B21="","",IFERROR(INDEX('NHÂN VIÊN'!$C$5:$C$54,MATCH(B21,'NHÂN VIÊN'!$B$5:$B$54,0)),"⚠ Sai mã NV"))</f>
        <v>Nguyễn Thị Lan</v>
      </c>
      <c r="D21" s="30" t="s">
        <v>82</v>
      </c>
      <c r="E21" s="21" t="str">
        <f t="array" ref="E21">IF(D21="","",IFERROR(INDEX('CÔNG ĐOẠN'!$C$5:$C$104,MATCH(D21,'CÔNG ĐOẠN'!$B$5:$B$104,0)),"⚠ Sai mã CĐ"))</f>
        <v>Tra cổ</v>
      </c>
      <c r="F21" s="21" t="str">
        <f t="array" ref="F21">IF(D21="","",IFERROR(INDEX('CÔNG ĐOẠN'!$D$5:$D$104,MATCH(D21,'CÔNG ĐOẠN'!$B$5:$B$104,0)),""))</f>
        <v>SM-2610</v>
      </c>
      <c r="G21" s="23">
        <v>230.0</v>
      </c>
      <c r="H21" s="22">
        <f t="array" ref="H21">IF(D21="","",IFERROR(INDEX('CÔNG ĐOẠN'!$F$5:$F$104,MATCH(D21,'CÔNG ĐOẠN'!$B$5:$B$104,0)),0))</f>
        <v>1300</v>
      </c>
      <c r="I21" s="22">
        <f t="shared" si="1"/>
        <v>299000</v>
      </c>
      <c r="J21" s="30"/>
    </row>
    <row r="22" ht="19.5" customHeight="1">
      <c r="A22" s="29">
        <v>46300.0</v>
      </c>
      <c r="B22" s="30" t="s">
        <v>68</v>
      </c>
      <c r="C22" s="21" t="str">
        <f t="array" ref="C22">IF(B22="","",IFERROR(INDEX('NHÂN VIÊN'!$C$5:$C$54,MATCH(B22,'NHÂN VIÊN'!$B$5:$B$54,0)),"⚠ Sai mã NV"))</f>
        <v>Trần Thị Hoa</v>
      </c>
      <c r="D22" s="30" t="s">
        <v>69</v>
      </c>
      <c r="E22" s="21" t="str">
        <f t="array" ref="E22">IF(D22="","",IFERROR(INDEX('CÔNG ĐOẠN'!$C$5:$C$104,MATCH(D22,'CÔNG ĐOẠN'!$B$5:$B$104,0)),"⚠ Sai mã CĐ"))</f>
        <v>Ráp vai con</v>
      </c>
      <c r="F22" s="21" t="str">
        <f t="array" ref="F22">IF(D22="","",IFERROR(INDEX('CÔNG ĐOẠN'!$D$5:$D$104,MATCH(D22,'CÔNG ĐOẠN'!$B$5:$B$104,0)),""))</f>
        <v>SM-2610</v>
      </c>
      <c r="G22" s="23">
        <v>240.0</v>
      </c>
      <c r="H22" s="22">
        <f t="array" ref="H22">IF(D22="","",IFERROR(INDEX('CÔNG ĐOẠN'!$F$5:$F$104,MATCH(D22,'CÔNG ĐOẠN'!$B$5:$B$104,0)),0))</f>
        <v>450</v>
      </c>
      <c r="I22" s="22">
        <f t="shared" si="1"/>
        <v>108000</v>
      </c>
      <c r="J22" s="30"/>
    </row>
    <row r="23" ht="19.5" customHeight="1">
      <c r="A23" s="29">
        <v>46300.0</v>
      </c>
      <c r="B23" s="30" t="s">
        <v>70</v>
      </c>
      <c r="C23" s="21" t="str">
        <f t="array" ref="C23">IF(B23="","",IFERROR(INDEX('NHÂN VIÊN'!$C$5:$C$54,MATCH(B23,'NHÂN VIÊN'!$B$5:$B$54,0)),"⚠ Sai mã NV"))</f>
        <v>Lê Văn Minh</v>
      </c>
      <c r="D23" s="30" t="s">
        <v>83</v>
      </c>
      <c r="E23" s="21" t="str">
        <f t="array" ref="E23">IF(D23="","",IFERROR(INDEX('CÔNG ĐOẠN'!$C$5:$C$104,MATCH(D23,'CÔNG ĐOẠN'!$B$5:$B$104,0)),"⚠ Sai mã CĐ"))</f>
        <v>Vắt sổ sườn</v>
      </c>
      <c r="F23" s="21" t="str">
        <f t="array" ref="F23">IF(D23="","",IFERROR(INDEX('CÔNG ĐOẠN'!$D$5:$D$104,MATCH(D23,'CÔNG ĐOẠN'!$B$5:$B$104,0)),""))</f>
        <v>SM-2610</v>
      </c>
      <c r="G23" s="23">
        <v>490.0</v>
      </c>
      <c r="H23" s="22">
        <f t="array" ref="H23">IF(D23="","",IFERROR(INDEX('CÔNG ĐOẠN'!$F$5:$F$104,MATCH(D23,'CÔNG ĐOẠN'!$B$5:$B$104,0)),0))</f>
        <v>700</v>
      </c>
      <c r="I23" s="22">
        <f t="shared" si="1"/>
        <v>343000</v>
      </c>
      <c r="J23" s="30"/>
    </row>
    <row r="24" ht="19.5" customHeight="1">
      <c r="A24" s="29">
        <v>46300.0</v>
      </c>
      <c r="B24" s="30" t="s">
        <v>72</v>
      </c>
      <c r="C24" s="21" t="str">
        <f t="array" ref="C24">IF(B24="","",IFERROR(INDEX('NHÂN VIÊN'!$C$5:$C$54,MATCH(B24,'NHÂN VIÊN'!$B$5:$B$54,0)),"⚠ Sai mã NV"))</f>
        <v>Phạm Thị Mai</v>
      </c>
      <c r="D24" s="30" t="s">
        <v>69</v>
      </c>
      <c r="E24" s="21" t="str">
        <f t="array" ref="E24">IF(D24="","",IFERROR(INDEX('CÔNG ĐOẠN'!$C$5:$C$104,MATCH(D24,'CÔNG ĐOẠN'!$B$5:$B$104,0)),"⚠ Sai mã CĐ"))</f>
        <v>Ráp vai con</v>
      </c>
      <c r="F24" s="21" t="str">
        <f t="array" ref="F24">IF(D24="","",IFERROR(INDEX('CÔNG ĐOẠN'!$D$5:$D$104,MATCH(D24,'CÔNG ĐOẠN'!$B$5:$B$104,0)),""))</f>
        <v>SM-2610</v>
      </c>
      <c r="G24" s="23">
        <v>530.0</v>
      </c>
      <c r="H24" s="22">
        <f t="array" ref="H24">IF(D24="","",IFERROR(INDEX('CÔNG ĐOẠN'!$F$5:$F$104,MATCH(D24,'CÔNG ĐOẠN'!$B$5:$B$104,0)),0))</f>
        <v>450</v>
      </c>
      <c r="I24" s="22">
        <f t="shared" si="1"/>
        <v>238500</v>
      </c>
      <c r="J24" s="30"/>
    </row>
    <row r="25" ht="19.5" customHeight="1">
      <c r="A25" s="29">
        <v>46300.0</v>
      </c>
      <c r="B25" s="30" t="s">
        <v>74</v>
      </c>
      <c r="C25" s="21" t="str">
        <f t="array" ref="C25">IF(B25="","",IFERROR(INDEX('NHÂN VIÊN'!$C$5:$C$54,MATCH(B25,'NHÂN VIÊN'!$B$5:$B$54,0)),"⚠ Sai mã NV"))</f>
        <v>Hoàng Thị Thu</v>
      </c>
      <c r="D25" s="30" t="s">
        <v>75</v>
      </c>
      <c r="E25" s="21" t="str">
        <f t="array" ref="E25">IF(D25="","",IFERROR(INDEX('CÔNG ĐOẠN'!$C$5:$C$104,MATCH(D25,'CÔNG ĐOẠN'!$B$5:$B$104,0)),"⚠ Sai mã CĐ"))</f>
        <v>Gấp lai</v>
      </c>
      <c r="F25" s="21" t="str">
        <f t="array" ref="F25">IF(D25="","",IFERROR(INDEX('CÔNG ĐOẠN'!$D$5:$D$104,MATCH(D25,'CÔNG ĐOẠN'!$B$5:$B$104,0)),""))</f>
        <v>SM-2610</v>
      </c>
      <c r="G25" s="23">
        <v>290.0</v>
      </c>
      <c r="H25" s="22">
        <f t="array" ref="H25">IF(D25="","",IFERROR(INDEX('CÔNG ĐOẠN'!$F$5:$F$104,MATCH(D25,'CÔNG ĐOẠN'!$B$5:$B$104,0)),0))</f>
        <v>650</v>
      </c>
      <c r="I25" s="22">
        <f t="shared" si="1"/>
        <v>188500</v>
      </c>
      <c r="J25" s="30"/>
    </row>
    <row r="26" ht="19.5" customHeight="1">
      <c r="A26" s="29">
        <v>46300.0</v>
      </c>
      <c r="B26" s="30" t="s">
        <v>76</v>
      </c>
      <c r="C26" s="21" t="str">
        <f t="array" ref="C26">IF(B26="","",IFERROR(INDEX('NHÂN VIÊN'!$C$5:$C$54,MATCH(B26,'NHÂN VIÊN'!$B$5:$B$54,0)),"⚠ Sai mã NV"))</f>
        <v>Vũ Văn Hùng</v>
      </c>
      <c r="D26" s="30" t="s">
        <v>77</v>
      </c>
      <c r="E26" s="21" t="str">
        <f t="array" ref="E26">IF(D26="","",IFERROR(INDEX('CÔNG ĐOẠN'!$C$5:$C$104,MATCH(D26,'CÔNG ĐOẠN'!$B$5:$B$104,0)),"⚠ Sai mã CĐ"))</f>
        <v>Đính nút</v>
      </c>
      <c r="F26" s="21" t="str">
        <f t="array" ref="F26">IF(D26="","",IFERROR(INDEX('CÔNG ĐOẠN'!$D$5:$D$104,MATCH(D26,'CÔNG ĐOẠN'!$B$5:$B$104,0)),""))</f>
        <v>SM-2610</v>
      </c>
      <c r="G26" s="23">
        <v>260.0</v>
      </c>
      <c r="H26" s="22">
        <f t="array" ref="H26">IF(D26="","",IFERROR(INDEX('CÔNG ĐOẠN'!$F$5:$F$104,MATCH(D26,'CÔNG ĐOẠN'!$B$5:$B$104,0)),0))</f>
        <v>400</v>
      </c>
      <c r="I26" s="22">
        <f t="shared" si="1"/>
        <v>104000</v>
      </c>
      <c r="J26" s="30"/>
    </row>
    <row r="27" ht="19.5" customHeight="1">
      <c r="A27" s="29">
        <v>46300.0</v>
      </c>
      <c r="B27" s="30" t="s">
        <v>78</v>
      </c>
      <c r="C27" s="21" t="str">
        <f t="array" ref="C27">IF(B27="","",IFERROR(INDEX('NHÂN VIÊN'!$C$5:$C$54,MATCH(B27,'NHÂN VIÊN'!$B$5:$B$54,0)),"⚠ Sai mã NV"))</f>
        <v>Đặng Thị Nga</v>
      </c>
      <c r="D27" s="30" t="s">
        <v>79</v>
      </c>
      <c r="E27" s="21" t="str">
        <f t="array" ref="E27">IF(D27="","",IFERROR(INDEX('CÔNG ĐOẠN'!$C$5:$C$104,MATCH(D27,'CÔNG ĐOẠN'!$B$5:$B$104,0)),"⚠ Sai mã CĐ"))</f>
        <v>Tra cạp</v>
      </c>
      <c r="F27" s="21" t="str">
        <f t="array" ref="F27">IF(D27="","",IFERROR(INDEX('CÔNG ĐOẠN'!$D$5:$D$104,MATCH(D27,'CÔNG ĐOẠN'!$B$5:$B$104,0)),""))</f>
        <v>QT-2611</v>
      </c>
      <c r="G27" s="23">
        <v>480.0</v>
      </c>
      <c r="H27" s="22">
        <f t="array" ref="H27">IF(D27="","",IFERROR(INDEX('CÔNG ĐOẠN'!$F$5:$F$104,MATCH(D27,'CÔNG ĐOẠN'!$B$5:$B$104,0)),0))</f>
        <v>1500</v>
      </c>
      <c r="I27" s="22">
        <f t="shared" si="1"/>
        <v>720000</v>
      </c>
      <c r="J27" s="30"/>
    </row>
    <row r="28" ht="19.5" customHeight="1">
      <c r="A28" s="29">
        <v>46300.0</v>
      </c>
      <c r="B28" s="30" t="s">
        <v>80</v>
      </c>
      <c r="C28" s="21" t="str">
        <f t="array" ref="C28">IF(B28="","",IFERROR(INDEX('NHÂN VIÊN'!$C$5:$C$54,MATCH(B28,'NHÂN VIÊN'!$B$5:$B$54,0)),"⚠ Sai mã NV"))</f>
        <v>Bùi Thị Hạnh</v>
      </c>
      <c r="D28" s="30" t="s">
        <v>71</v>
      </c>
      <c r="E28" s="21" t="str">
        <f t="array" ref="E28">IF(D28="","",IFERROR(INDEX('CÔNG ĐOẠN'!$C$5:$C$104,MATCH(D28,'CÔNG ĐOẠN'!$B$5:$B$104,0)),"⚠ Sai mã CĐ"))</f>
        <v>May sườn tay + sườn thân</v>
      </c>
      <c r="F28" s="21" t="str">
        <f t="array" ref="F28">IF(D28="","",IFERROR(INDEX('CÔNG ĐOẠN'!$D$5:$D$104,MATCH(D28,'CÔNG ĐOẠN'!$B$5:$B$104,0)),""))</f>
        <v>SM-2610</v>
      </c>
      <c r="G28" s="23">
        <v>390.0</v>
      </c>
      <c r="H28" s="22">
        <f t="array" ref="H28">IF(D28="","",IFERROR(INDEX('CÔNG ĐOẠN'!$F$5:$F$104,MATCH(D28,'CÔNG ĐOẠN'!$B$5:$B$104,0)),0))</f>
        <v>900</v>
      </c>
      <c r="I28" s="22">
        <f t="shared" si="1"/>
        <v>351000</v>
      </c>
      <c r="J28" s="30"/>
    </row>
    <row r="29" ht="19.5" customHeight="1">
      <c r="A29" s="29">
        <v>46301.0</v>
      </c>
      <c r="B29" s="30" t="s">
        <v>65</v>
      </c>
      <c r="C29" s="21" t="str">
        <f t="array" ref="C29">IF(B29="","",IFERROR(INDEX('NHÂN VIÊN'!$C$5:$C$54,MATCH(B29,'NHÂN VIÊN'!$B$5:$B$54,0)),"⚠ Sai mã NV"))</f>
        <v>Nguyễn Thị Lan</v>
      </c>
      <c r="D29" s="30" t="s">
        <v>66</v>
      </c>
      <c r="E29" s="21" t="str">
        <f t="array" ref="E29">IF(D29="","",IFERROR(INDEX('CÔNG ĐOẠN'!$C$5:$C$104,MATCH(D29,'CÔNG ĐOẠN'!$B$5:$B$104,0)),"⚠ Sai mã CĐ"))</f>
        <v>Lộn &amp; diễu cổ</v>
      </c>
      <c r="F29" s="21" t="str">
        <f t="array" ref="F29">IF(D29="","",IFERROR(INDEX('CÔNG ĐOẠN'!$D$5:$D$104,MATCH(D29,'CÔNG ĐOẠN'!$B$5:$B$104,0)),""))</f>
        <v>SM-2610</v>
      </c>
      <c r="G29" s="23">
        <v>220.0</v>
      </c>
      <c r="H29" s="22">
        <f t="array" ref="H29">IF(D29="","",IFERROR(INDEX('CÔNG ĐOẠN'!$F$5:$F$104,MATCH(D29,'CÔNG ĐOẠN'!$B$5:$B$104,0)),0))</f>
        <v>1100</v>
      </c>
      <c r="I29" s="22">
        <f t="shared" si="1"/>
        <v>242000</v>
      </c>
      <c r="J29" s="30"/>
    </row>
    <row r="30" ht="19.5" customHeight="1">
      <c r="A30" s="29">
        <v>46301.0</v>
      </c>
      <c r="B30" s="30" t="s">
        <v>70</v>
      </c>
      <c r="C30" s="21" t="str">
        <f t="array" ref="C30">IF(B30="","",IFERROR(INDEX('NHÂN VIÊN'!$C$5:$C$54,MATCH(B30,'NHÂN VIÊN'!$B$5:$B$54,0)),"⚠ Sai mã NV"))</f>
        <v>Lê Văn Minh</v>
      </c>
      <c r="D30" s="30" t="s">
        <v>71</v>
      </c>
      <c r="E30" s="21" t="str">
        <f t="array" ref="E30">IF(D30="","",IFERROR(INDEX('CÔNG ĐOẠN'!$C$5:$C$104,MATCH(D30,'CÔNG ĐOẠN'!$B$5:$B$104,0)),"⚠ Sai mã CĐ"))</f>
        <v>May sườn tay + sườn thân</v>
      </c>
      <c r="F30" s="21" t="str">
        <f t="array" ref="F30">IF(D30="","",IFERROR(INDEX('CÔNG ĐOẠN'!$D$5:$D$104,MATCH(D30,'CÔNG ĐOẠN'!$B$5:$B$104,0)),""))</f>
        <v>SM-2610</v>
      </c>
      <c r="G30" s="23">
        <v>450.0</v>
      </c>
      <c r="H30" s="22">
        <f t="array" ref="H30">IF(D30="","",IFERROR(INDEX('CÔNG ĐOẠN'!$F$5:$F$104,MATCH(D30,'CÔNG ĐOẠN'!$B$5:$B$104,0)),0))</f>
        <v>900</v>
      </c>
      <c r="I30" s="22">
        <f t="shared" si="1"/>
        <v>405000</v>
      </c>
      <c r="J30" s="30"/>
    </row>
    <row r="31" ht="19.5" customHeight="1">
      <c r="A31" s="29">
        <v>46301.0</v>
      </c>
      <c r="B31" s="30" t="s">
        <v>72</v>
      </c>
      <c r="C31" s="21" t="str">
        <f t="array" ref="C31">IF(B31="","",IFERROR(INDEX('NHÂN VIÊN'!$C$5:$C$54,MATCH(B31,'NHÂN VIÊN'!$B$5:$B$54,0)),"⚠ Sai mã NV"))</f>
        <v>Phạm Thị Mai</v>
      </c>
      <c r="D31" s="30" t="s">
        <v>69</v>
      </c>
      <c r="E31" s="21" t="str">
        <f t="array" ref="E31">IF(D31="","",IFERROR(INDEX('CÔNG ĐOẠN'!$C$5:$C$104,MATCH(D31,'CÔNG ĐOẠN'!$B$5:$B$104,0)),"⚠ Sai mã CĐ"))</f>
        <v>Ráp vai con</v>
      </c>
      <c r="F31" s="21" t="str">
        <f t="array" ref="F31">IF(D31="","",IFERROR(INDEX('CÔNG ĐOẠN'!$D$5:$D$104,MATCH(D31,'CÔNG ĐOẠN'!$B$5:$B$104,0)),""))</f>
        <v>SM-2610</v>
      </c>
      <c r="G31" s="23">
        <v>300.0</v>
      </c>
      <c r="H31" s="22">
        <f t="array" ref="H31">IF(D31="","",IFERROR(INDEX('CÔNG ĐOẠN'!$F$5:$F$104,MATCH(D31,'CÔNG ĐOẠN'!$B$5:$B$104,0)),0))</f>
        <v>450</v>
      </c>
      <c r="I31" s="22">
        <f t="shared" si="1"/>
        <v>135000</v>
      </c>
      <c r="J31" s="30"/>
    </row>
    <row r="32" ht="19.5" customHeight="1">
      <c r="A32" s="29">
        <v>46301.0</v>
      </c>
      <c r="B32" s="30" t="s">
        <v>74</v>
      </c>
      <c r="C32" s="21" t="str">
        <f t="array" ref="C32">IF(B32="","",IFERROR(INDEX('NHÂN VIÊN'!$C$5:$C$54,MATCH(B32,'NHÂN VIÊN'!$B$5:$B$54,0)),"⚠ Sai mã NV"))</f>
        <v>Hoàng Thị Thu</v>
      </c>
      <c r="D32" s="30" t="s">
        <v>84</v>
      </c>
      <c r="E32" s="21" t="str">
        <f t="array" ref="E32">IF(D32="","",IFERROR(INDEX('CÔNG ĐOẠN'!$C$5:$C$104,MATCH(D32,'CÔNG ĐOẠN'!$B$5:$B$104,0)),"⚠ Sai mã CĐ"))</f>
        <v>Thùa khuy</v>
      </c>
      <c r="F32" s="21" t="str">
        <f t="array" ref="F32">IF(D32="","",IFERROR(INDEX('CÔNG ĐOẠN'!$D$5:$D$104,MATCH(D32,'CÔNG ĐOẠN'!$B$5:$B$104,0)),""))</f>
        <v>SM-2610</v>
      </c>
      <c r="G32" s="23">
        <v>290.0</v>
      </c>
      <c r="H32" s="22">
        <f t="array" ref="H32">IF(D32="","",IFERROR(INDEX('CÔNG ĐOẠN'!$F$5:$F$104,MATCH(D32,'CÔNG ĐOẠN'!$B$5:$B$104,0)),0))</f>
        <v>500</v>
      </c>
      <c r="I32" s="22">
        <f t="shared" si="1"/>
        <v>145000</v>
      </c>
      <c r="J32" s="30"/>
    </row>
    <row r="33" ht="19.5" customHeight="1">
      <c r="A33" s="29">
        <v>46301.0</v>
      </c>
      <c r="B33" s="30" t="s">
        <v>76</v>
      </c>
      <c r="C33" s="21" t="str">
        <f t="array" ref="C33">IF(B33="","",IFERROR(INDEX('NHÂN VIÊN'!$C$5:$C$54,MATCH(B33,'NHÂN VIÊN'!$B$5:$B$54,0)),"⚠ Sai mã NV"))</f>
        <v>Vũ Văn Hùng</v>
      </c>
      <c r="D33" s="30" t="s">
        <v>85</v>
      </c>
      <c r="E33" s="21" t="str">
        <f t="array" ref="E33">IF(D33="","",IFERROR(INDEX('CÔNG ĐOẠN'!$C$5:$C$104,MATCH(D33,'CÔNG ĐOẠN'!$B$5:$B$104,0)),"⚠ Sai mã CĐ"))</f>
        <v>May túi chéo</v>
      </c>
      <c r="F33" s="21" t="str">
        <f t="array" ref="F33">IF(D33="","",IFERROR(INDEX('CÔNG ĐOẠN'!$D$5:$D$104,MATCH(D33,'CÔNG ĐOẠN'!$B$5:$B$104,0)),""))</f>
        <v>QT-2611</v>
      </c>
      <c r="G33" s="23">
        <v>550.0</v>
      </c>
      <c r="H33" s="22">
        <f t="array" ref="H33">IF(D33="","",IFERROR(INDEX('CÔNG ĐOẠN'!$F$5:$F$104,MATCH(D33,'CÔNG ĐOẠN'!$B$5:$B$104,0)),0))</f>
        <v>1200</v>
      </c>
      <c r="I33" s="22">
        <f t="shared" si="1"/>
        <v>660000</v>
      </c>
      <c r="J33" s="30"/>
    </row>
    <row r="34" ht="19.5" customHeight="1">
      <c r="A34" s="29">
        <v>46301.0</v>
      </c>
      <c r="B34" s="30" t="s">
        <v>78</v>
      </c>
      <c r="C34" s="21" t="str">
        <f t="array" ref="C34">IF(B34="","",IFERROR(INDEX('NHÂN VIÊN'!$C$5:$C$54,MATCH(B34,'NHÂN VIÊN'!$B$5:$B$54,0)),"⚠ Sai mã NV"))</f>
        <v>Đặng Thị Nga</v>
      </c>
      <c r="D34" s="30" t="s">
        <v>86</v>
      </c>
      <c r="E34" s="21" t="str">
        <f t="array" ref="E34">IF(D34="","",IFERROR(INDEX('CÔNG ĐOẠN'!$C$5:$C$104,MATCH(D34,'CÔNG ĐOẠN'!$B$5:$B$104,0)),"⚠ Sai mã CĐ"))</f>
        <v>Ráp đáy quần</v>
      </c>
      <c r="F34" s="21" t="str">
        <f t="array" ref="F34">IF(D34="","",IFERROR(INDEX('CÔNG ĐOẠN'!$D$5:$D$104,MATCH(D34,'CÔNG ĐOẠN'!$B$5:$B$104,0)),""))</f>
        <v>QT-2611</v>
      </c>
      <c r="G34" s="23">
        <v>440.0</v>
      </c>
      <c r="H34" s="22">
        <f t="array" ref="H34">IF(D34="","",IFERROR(INDEX('CÔNG ĐOẠN'!$F$5:$F$104,MATCH(D34,'CÔNG ĐOẠN'!$B$5:$B$104,0)),0))</f>
        <v>800</v>
      </c>
      <c r="I34" s="22">
        <f t="shared" si="1"/>
        <v>352000</v>
      </c>
      <c r="J34" s="30"/>
    </row>
    <row r="35" ht="19.5" customHeight="1">
      <c r="A35" s="29">
        <v>46301.0</v>
      </c>
      <c r="B35" s="30" t="s">
        <v>80</v>
      </c>
      <c r="C35" s="21" t="str">
        <f t="array" ref="C35">IF(B35="","",IFERROR(INDEX('NHÂN VIÊN'!$C$5:$C$54,MATCH(B35,'NHÂN VIÊN'!$B$5:$B$54,0)),"⚠ Sai mã NV"))</f>
        <v>Bùi Thị Hạnh</v>
      </c>
      <c r="D35" s="30" t="s">
        <v>81</v>
      </c>
      <c r="E35" s="21" t="str">
        <f t="array" ref="E35">IF(D35="","",IFERROR(INDEX('CÔNG ĐOẠN'!$C$5:$C$104,MATCH(D35,'CÔNG ĐOẠN'!$B$5:$B$104,0)),"⚠ Sai mã CĐ"))</f>
        <v>Diễu ống</v>
      </c>
      <c r="F35" s="21" t="str">
        <f t="array" ref="F35">IF(D35="","",IFERROR(INDEX('CÔNG ĐOẠN'!$D$5:$D$104,MATCH(D35,'CÔNG ĐOẠN'!$B$5:$B$104,0)),""))</f>
        <v>QT-2611</v>
      </c>
      <c r="G35" s="23">
        <v>380.0</v>
      </c>
      <c r="H35" s="22">
        <f t="array" ref="H35">IF(D35="","",IFERROR(INDEX('CÔNG ĐOẠN'!$F$5:$F$104,MATCH(D35,'CÔNG ĐOẠN'!$B$5:$B$104,0)),0))</f>
        <v>600</v>
      </c>
      <c r="I35" s="22">
        <f t="shared" si="1"/>
        <v>228000</v>
      </c>
      <c r="J35" s="30"/>
    </row>
    <row r="36" ht="19.5" customHeight="1">
      <c r="A36" s="29">
        <v>46302.0</v>
      </c>
      <c r="B36" s="30" t="s">
        <v>65</v>
      </c>
      <c r="C36" s="21" t="str">
        <f t="array" ref="C36">IF(B36="","",IFERROR(INDEX('NHÂN VIÊN'!$C$5:$C$54,MATCH(B36,'NHÂN VIÊN'!$B$5:$B$54,0)),"⚠ Sai mã NV"))</f>
        <v>Nguyễn Thị Lan</v>
      </c>
      <c r="D36" s="30" t="s">
        <v>66</v>
      </c>
      <c r="E36" s="21" t="str">
        <f t="array" ref="E36">IF(D36="","",IFERROR(INDEX('CÔNG ĐOẠN'!$C$5:$C$104,MATCH(D36,'CÔNG ĐOẠN'!$B$5:$B$104,0)),"⚠ Sai mã CĐ"))</f>
        <v>Lộn &amp; diễu cổ</v>
      </c>
      <c r="F36" s="21" t="str">
        <f t="array" ref="F36">IF(D36="","",IFERROR(INDEX('CÔNG ĐOẠN'!$D$5:$D$104,MATCH(D36,'CÔNG ĐOẠN'!$B$5:$B$104,0)),""))</f>
        <v>SM-2610</v>
      </c>
      <c r="G36" s="23">
        <v>380.0</v>
      </c>
      <c r="H36" s="22">
        <f t="array" ref="H36">IF(D36="","",IFERROR(INDEX('CÔNG ĐOẠN'!$F$5:$F$104,MATCH(D36,'CÔNG ĐOẠN'!$B$5:$B$104,0)),0))</f>
        <v>1100</v>
      </c>
      <c r="I36" s="22">
        <f t="shared" si="1"/>
        <v>418000</v>
      </c>
      <c r="J36" s="30"/>
    </row>
    <row r="37" ht="19.5" customHeight="1">
      <c r="A37" s="29">
        <v>46302.0</v>
      </c>
      <c r="B37" s="30" t="s">
        <v>70</v>
      </c>
      <c r="C37" s="21" t="str">
        <f t="array" ref="C37">IF(B37="","",IFERROR(INDEX('NHÂN VIÊN'!$C$5:$C$54,MATCH(B37,'NHÂN VIÊN'!$B$5:$B$54,0)),"⚠ Sai mã NV"))</f>
        <v>Lê Văn Minh</v>
      </c>
      <c r="D37" s="30" t="s">
        <v>71</v>
      </c>
      <c r="E37" s="21" t="str">
        <f t="array" ref="E37">IF(D37="","",IFERROR(INDEX('CÔNG ĐOẠN'!$C$5:$C$104,MATCH(D37,'CÔNG ĐOẠN'!$B$5:$B$104,0)),"⚠ Sai mã CĐ"))</f>
        <v>May sườn tay + sườn thân</v>
      </c>
      <c r="F37" s="21" t="str">
        <f t="array" ref="F37">IF(D37="","",IFERROR(INDEX('CÔNG ĐOẠN'!$D$5:$D$104,MATCH(D37,'CÔNG ĐOẠN'!$B$5:$B$104,0)),""))</f>
        <v>SM-2610</v>
      </c>
      <c r="G37" s="23">
        <v>450.0</v>
      </c>
      <c r="H37" s="22">
        <f t="array" ref="H37">IF(D37="","",IFERROR(INDEX('CÔNG ĐOẠN'!$F$5:$F$104,MATCH(D37,'CÔNG ĐOẠN'!$B$5:$B$104,0)),0))</f>
        <v>900</v>
      </c>
      <c r="I37" s="22">
        <f t="shared" si="1"/>
        <v>405000</v>
      </c>
      <c r="J37" s="30"/>
    </row>
    <row r="38" ht="19.5" customHeight="1">
      <c r="A38" s="29">
        <v>46302.0</v>
      </c>
      <c r="B38" s="30" t="s">
        <v>72</v>
      </c>
      <c r="C38" s="21" t="str">
        <f t="array" ref="C38">IF(B38="","",IFERROR(INDEX('NHÂN VIÊN'!$C$5:$C$54,MATCH(B38,'NHÂN VIÊN'!$B$5:$B$54,0)),"⚠ Sai mã NV"))</f>
        <v>Phạm Thị Mai</v>
      </c>
      <c r="D38" s="30" t="s">
        <v>69</v>
      </c>
      <c r="E38" s="21" t="str">
        <f t="array" ref="E38">IF(D38="","",IFERROR(INDEX('CÔNG ĐOẠN'!$C$5:$C$104,MATCH(D38,'CÔNG ĐOẠN'!$B$5:$B$104,0)),"⚠ Sai mã CĐ"))</f>
        <v>Ráp vai con</v>
      </c>
      <c r="F38" s="21" t="str">
        <f t="array" ref="F38">IF(D38="","",IFERROR(INDEX('CÔNG ĐOẠN'!$D$5:$D$104,MATCH(D38,'CÔNG ĐOẠN'!$B$5:$B$104,0)),""))</f>
        <v>SM-2610</v>
      </c>
      <c r="G38" s="23">
        <v>340.0</v>
      </c>
      <c r="H38" s="22">
        <f t="array" ref="H38">IF(D38="","",IFERROR(INDEX('CÔNG ĐOẠN'!$F$5:$F$104,MATCH(D38,'CÔNG ĐOẠN'!$B$5:$B$104,0)),0))</f>
        <v>450</v>
      </c>
      <c r="I38" s="22">
        <f t="shared" si="1"/>
        <v>153000</v>
      </c>
      <c r="J38" s="30"/>
    </row>
    <row r="39" ht="19.5" customHeight="1">
      <c r="A39" s="29">
        <v>46302.0</v>
      </c>
      <c r="B39" s="30" t="s">
        <v>74</v>
      </c>
      <c r="C39" s="21" t="str">
        <f t="array" ref="C39">IF(B39="","",IFERROR(INDEX('NHÂN VIÊN'!$C$5:$C$54,MATCH(B39,'NHÂN VIÊN'!$B$5:$B$54,0)),"⚠ Sai mã NV"))</f>
        <v>Hoàng Thị Thu</v>
      </c>
      <c r="D39" s="30" t="s">
        <v>84</v>
      </c>
      <c r="E39" s="21" t="str">
        <f t="array" ref="E39">IF(D39="","",IFERROR(INDEX('CÔNG ĐOẠN'!$C$5:$C$104,MATCH(D39,'CÔNG ĐOẠN'!$B$5:$B$104,0)),"⚠ Sai mã CĐ"))</f>
        <v>Thùa khuy</v>
      </c>
      <c r="F39" s="21" t="str">
        <f t="array" ref="F39">IF(D39="","",IFERROR(INDEX('CÔNG ĐOẠN'!$D$5:$D$104,MATCH(D39,'CÔNG ĐOẠN'!$B$5:$B$104,0)),""))</f>
        <v>SM-2610</v>
      </c>
      <c r="G39" s="23">
        <v>420.0</v>
      </c>
      <c r="H39" s="22">
        <f t="array" ref="H39">IF(D39="","",IFERROR(INDEX('CÔNG ĐOẠN'!$F$5:$F$104,MATCH(D39,'CÔNG ĐOẠN'!$B$5:$B$104,0)),0))</f>
        <v>500</v>
      </c>
      <c r="I39" s="22">
        <f t="shared" si="1"/>
        <v>210000</v>
      </c>
      <c r="J39" s="30"/>
    </row>
    <row r="40" ht="19.5" customHeight="1">
      <c r="A40" s="29">
        <v>46302.0</v>
      </c>
      <c r="B40" s="30" t="s">
        <v>76</v>
      </c>
      <c r="C40" s="21" t="str">
        <f t="array" ref="C40">IF(B40="","",IFERROR(INDEX('NHÂN VIÊN'!$C$5:$C$54,MATCH(B40,'NHÂN VIÊN'!$B$5:$B$54,0)),"⚠ Sai mã NV"))</f>
        <v>Vũ Văn Hùng</v>
      </c>
      <c r="D40" s="30" t="s">
        <v>77</v>
      </c>
      <c r="E40" s="21" t="str">
        <f t="array" ref="E40">IF(D40="","",IFERROR(INDEX('CÔNG ĐOẠN'!$C$5:$C$104,MATCH(D40,'CÔNG ĐOẠN'!$B$5:$B$104,0)),"⚠ Sai mã CĐ"))</f>
        <v>Đính nút</v>
      </c>
      <c r="F40" s="21" t="str">
        <f t="array" ref="F40">IF(D40="","",IFERROR(INDEX('CÔNG ĐOẠN'!$D$5:$D$104,MATCH(D40,'CÔNG ĐOẠN'!$B$5:$B$104,0)),""))</f>
        <v>SM-2610</v>
      </c>
      <c r="G40" s="23">
        <v>240.0</v>
      </c>
      <c r="H40" s="22">
        <f t="array" ref="H40">IF(D40="","",IFERROR(INDEX('CÔNG ĐOẠN'!$F$5:$F$104,MATCH(D40,'CÔNG ĐOẠN'!$B$5:$B$104,0)),0))</f>
        <v>400</v>
      </c>
      <c r="I40" s="22">
        <f t="shared" si="1"/>
        <v>96000</v>
      </c>
      <c r="J40" s="30"/>
    </row>
    <row r="41" ht="19.5" customHeight="1">
      <c r="A41" s="29">
        <v>46302.0</v>
      </c>
      <c r="B41" s="30" t="s">
        <v>78</v>
      </c>
      <c r="C41" s="21" t="str">
        <f t="array" ref="C41">IF(B41="","",IFERROR(INDEX('NHÂN VIÊN'!$C$5:$C$54,MATCH(B41,'NHÂN VIÊN'!$B$5:$B$54,0)),"⚠ Sai mã NV"))</f>
        <v>Đặng Thị Nga</v>
      </c>
      <c r="D41" s="30" t="s">
        <v>79</v>
      </c>
      <c r="E41" s="21" t="str">
        <f t="array" ref="E41">IF(D41="","",IFERROR(INDEX('CÔNG ĐOẠN'!$C$5:$C$104,MATCH(D41,'CÔNG ĐOẠN'!$B$5:$B$104,0)),"⚠ Sai mã CĐ"))</f>
        <v>Tra cạp</v>
      </c>
      <c r="F41" s="21" t="str">
        <f t="array" ref="F41">IF(D41="","",IFERROR(INDEX('CÔNG ĐOẠN'!$D$5:$D$104,MATCH(D41,'CÔNG ĐOẠN'!$B$5:$B$104,0)),""))</f>
        <v>QT-2611</v>
      </c>
      <c r="G41" s="23">
        <v>530.0</v>
      </c>
      <c r="H41" s="22">
        <f t="array" ref="H41">IF(D41="","",IFERROR(INDEX('CÔNG ĐOẠN'!$F$5:$F$104,MATCH(D41,'CÔNG ĐOẠN'!$B$5:$B$104,0)),0))</f>
        <v>1500</v>
      </c>
      <c r="I41" s="22">
        <f t="shared" si="1"/>
        <v>795000</v>
      </c>
      <c r="J41" s="30"/>
    </row>
    <row r="42" ht="19.5" customHeight="1">
      <c r="A42" s="29">
        <v>46302.0</v>
      </c>
      <c r="B42" s="30" t="s">
        <v>80</v>
      </c>
      <c r="C42" s="21" t="str">
        <f t="array" ref="C42">IF(B42="","",IFERROR(INDEX('NHÂN VIÊN'!$C$5:$C$54,MATCH(B42,'NHÂN VIÊN'!$B$5:$B$54,0)),"⚠ Sai mã NV"))</f>
        <v>Bùi Thị Hạnh</v>
      </c>
      <c r="D42" s="30" t="s">
        <v>71</v>
      </c>
      <c r="E42" s="21" t="str">
        <f t="array" ref="E42">IF(D42="","",IFERROR(INDEX('CÔNG ĐOẠN'!$C$5:$C$104,MATCH(D42,'CÔNG ĐOẠN'!$B$5:$B$104,0)),"⚠ Sai mã CĐ"))</f>
        <v>May sườn tay + sườn thân</v>
      </c>
      <c r="F42" s="21" t="str">
        <f t="array" ref="F42">IF(D42="","",IFERROR(INDEX('CÔNG ĐOẠN'!$D$5:$D$104,MATCH(D42,'CÔNG ĐOẠN'!$B$5:$B$104,0)),""))</f>
        <v>SM-2610</v>
      </c>
      <c r="G42" s="23">
        <v>520.0</v>
      </c>
      <c r="H42" s="22">
        <f t="array" ref="H42">IF(D42="","",IFERROR(INDEX('CÔNG ĐOẠN'!$F$5:$F$104,MATCH(D42,'CÔNG ĐOẠN'!$B$5:$B$104,0)),0))</f>
        <v>900</v>
      </c>
      <c r="I42" s="22">
        <f t="shared" si="1"/>
        <v>468000</v>
      </c>
      <c r="J42" s="30"/>
    </row>
    <row r="43" ht="19.5" customHeight="1">
      <c r="A43" s="29">
        <v>46303.0</v>
      </c>
      <c r="B43" s="30" t="s">
        <v>68</v>
      </c>
      <c r="C43" s="21" t="str">
        <f t="array" ref="C43">IF(B43="","",IFERROR(INDEX('NHÂN VIÊN'!$C$5:$C$54,MATCH(B43,'NHÂN VIÊN'!$B$5:$B$54,0)),"⚠ Sai mã NV"))</f>
        <v>Trần Thị Hoa</v>
      </c>
      <c r="D43" s="30" t="s">
        <v>87</v>
      </c>
      <c r="E43" s="21" t="str">
        <f t="array" ref="E43">IF(D43="","",IFERROR(INDEX('CÔNG ĐOẠN'!$C$5:$C$104,MATCH(D43,'CÔNG ĐOẠN'!$B$5:$B$104,0)),"⚠ Sai mã CĐ"))</f>
        <v>Tra tay</v>
      </c>
      <c r="F43" s="21" t="str">
        <f t="array" ref="F43">IF(D43="","",IFERROR(INDEX('CÔNG ĐOẠN'!$D$5:$D$104,MATCH(D43,'CÔNG ĐOẠN'!$B$5:$B$104,0)),""))</f>
        <v>SM-2610</v>
      </c>
      <c r="G43" s="23">
        <v>370.0</v>
      </c>
      <c r="H43" s="22">
        <f t="array" ref="H43">IF(D43="","",IFERROR(INDEX('CÔNG ĐOẠN'!$F$5:$F$104,MATCH(D43,'CÔNG ĐOẠN'!$B$5:$B$104,0)),0))</f>
        <v>1500</v>
      </c>
      <c r="I43" s="22">
        <f t="shared" si="1"/>
        <v>555000</v>
      </c>
      <c r="J43" s="30"/>
    </row>
    <row r="44" ht="19.5" customHeight="1">
      <c r="A44" s="29">
        <v>46303.0</v>
      </c>
      <c r="B44" s="30" t="s">
        <v>70</v>
      </c>
      <c r="C44" s="21" t="str">
        <f t="array" ref="C44">IF(B44="","",IFERROR(INDEX('NHÂN VIÊN'!$C$5:$C$54,MATCH(B44,'NHÂN VIÊN'!$B$5:$B$54,0)),"⚠ Sai mã NV"))</f>
        <v>Lê Văn Minh</v>
      </c>
      <c r="D44" s="30" t="s">
        <v>83</v>
      </c>
      <c r="E44" s="21" t="str">
        <f t="array" ref="E44">IF(D44="","",IFERROR(INDEX('CÔNG ĐOẠN'!$C$5:$C$104,MATCH(D44,'CÔNG ĐOẠN'!$B$5:$B$104,0)),"⚠ Sai mã CĐ"))</f>
        <v>Vắt sổ sườn</v>
      </c>
      <c r="F44" s="21" t="str">
        <f t="array" ref="F44">IF(D44="","",IFERROR(INDEX('CÔNG ĐOẠN'!$D$5:$D$104,MATCH(D44,'CÔNG ĐOẠN'!$B$5:$B$104,0)),""))</f>
        <v>SM-2610</v>
      </c>
      <c r="G44" s="23">
        <v>500.0</v>
      </c>
      <c r="H44" s="22">
        <f t="array" ref="H44">IF(D44="","",IFERROR(INDEX('CÔNG ĐOẠN'!$F$5:$F$104,MATCH(D44,'CÔNG ĐOẠN'!$B$5:$B$104,0)),0))</f>
        <v>700</v>
      </c>
      <c r="I44" s="22">
        <f t="shared" si="1"/>
        <v>350000</v>
      </c>
      <c r="J44" s="30"/>
    </row>
    <row r="45" ht="19.5" customHeight="1">
      <c r="A45" s="29">
        <v>46303.0</v>
      </c>
      <c r="B45" s="30" t="s">
        <v>72</v>
      </c>
      <c r="C45" s="21" t="str">
        <f t="array" ref="C45">IF(B45="","",IFERROR(INDEX('NHÂN VIÊN'!$C$5:$C$54,MATCH(B45,'NHÂN VIÊN'!$B$5:$B$54,0)),"⚠ Sai mã NV"))</f>
        <v>Phạm Thị Mai</v>
      </c>
      <c r="D45" s="30" t="s">
        <v>69</v>
      </c>
      <c r="E45" s="21" t="str">
        <f t="array" ref="E45">IF(D45="","",IFERROR(INDEX('CÔNG ĐOẠN'!$C$5:$C$104,MATCH(D45,'CÔNG ĐOẠN'!$B$5:$B$104,0)),"⚠ Sai mã CĐ"))</f>
        <v>Ráp vai con</v>
      </c>
      <c r="F45" s="21" t="str">
        <f t="array" ref="F45">IF(D45="","",IFERROR(INDEX('CÔNG ĐOẠN'!$D$5:$D$104,MATCH(D45,'CÔNG ĐOẠN'!$B$5:$B$104,0)),""))</f>
        <v>SM-2610</v>
      </c>
      <c r="G45" s="23">
        <v>340.0</v>
      </c>
      <c r="H45" s="22">
        <f t="array" ref="H45">IF(D45="","",IFERROR(INDEX('CÔNG ĐOẠN'!$F$5:$F$104,MATCH(D45,'CÔNG ĐOẠN'!$B$5:$B$104,0)),0))</f>
        <v>450</v>
      </c>
      <c r="I45" s="22">
        <f t="shared" si="1"/>
        <v>153000</v>
      </c>
      <c r="J45" s="30"/>
    </row>
    <row r="46" ht="19.5" customHeight="1">
      <c r="A46" s="29">
        <v>46303.0</v>
      </c>
      <c r="B46" s="30" t="s">
        <v>74</v>
      </c>
      <c r="C46" s="21" t="str">
        <f t="array" ref="C46">IF(B46="","",IFERROR(INDEX('NHÂN VIÊN'!$C$5:$C$54,MATCH(B46,'NHÂN VIÊN'!$B$5:$B$54,0)),"⚠ Sai mã NV"))</f>
        <v>Hoàng Thị Thu</v>
      </c>
      <c r="D46" s="30" t="s">
        <v>75</v>
      </c>
      <c r="E46" s="21" t="str">
        <f t="array" ref="E46">IF(D46="","",IFERROR(INDEX('CÔNG ĐOẠN'!$C$5:$C$104,MATCH(D46,'CÔNG ĐOẠN'!$B$5:$B$104,0)),"⚠ Sai mã CĐ"))</f>
        <v>Gấp lai</v>
      </c>
      <c r="F46" s="21" t="str">
        <f t="array" ref="F46">IF(D46="","",IFERROR(INDEX('CÔNG ĐOẠN'!$D$5:$D$104,MATCH(D46,'CÔNG ĐOẠN'!$B$5:$B$104,0)),""))</f>
        <v>SM-2610</v>
      </c>
      <c r="G46" s="23">
        <v>550.0</v>
      </c>
      <c r="H46" s="22">
        <f t="array" ref="H46">IF(D46="","",IFERROR(INDEX('CÔNG ĐOẠN'!$F$5:$F$104,MATCH(D46,'CÔNG ĐOẠN'!$B$5:$B$104,0)),0))</f>
        <v>650</v>
      </c>
      <c r="I46" s="22">
        <f t="shared" si="1"/>
        <v>357500</v>
      </c>
      <c r="J46" s="30"/>
    </row>
    <row r="47" ht="19.5" customHeight="1">
      <c r="A47" s="29">
        <v>46303.0</v>
      </c>
      <c r="B47" s="30" t="s">
        <v>76</v>
      </c>
      <c r="C47" s="21" t="str">
        <f t="array" ref="C47">IF(B47="","",IFERROR(INDEX('NHÂN VIÊN'!$C$5:$C$54,MATCH(B47,'NHÂN VIÊN'!$B$5:$B$54,0)),"⚠ Sai mã NV"))</f>
        <v>Vũ Văn Hùng</v>
      </c>
      <c r="D47" s="30" t="s">
        <v>85</v>
      </c>
      <c r="E47" s="21" t="str">
        <f t="array" ref="E47">IF(D47="","",IFERROR(INDEX('CÔNG ĐOẠN'!$C$5:$C$104,MATCH(D47,'CÔNG ĐOẠN'!$B$5:$B$104,0)),"⚠ Sai mã CĐ"))</f>
        <v>May túi chéo</v>
      </c>
      <c r="F47" s="21" t="str">
        <f t="array" ref="F47">IF(D47="","",IFERROR(INDEX('CÔNG ĐOẠN'!$D$5:$D$104,MATCH(D47,'CÔNG ĐOẠN'!$B$5:$B$104,0)),""))</f>
        <v>QT-2611</v>
      </c>
      <c r="G47" s="23">
        <v>400.0</v>
      </c>
      <c r="H47" s="22">
        <f t="array" ref="H47">IF(D47="","",IFERROR(INDEX('CÔNG ĐOẠN'!$F$5:$F$104,MATCH(D47,'CÔNG ĐOẠN'!$B$5:$B$104,0)),0))</f>
        <v>1200</v>
      </c>
      <c r="I47" s="22">
        <f t="shared" si="1"/>
        <v>480000</v>
      </c>
      <c r="J47" s="30"/>
    </row>
    <row r="48" ht="19.5" customHeight="1">
      <c r="A48" s="29">
        <v>46303.0</v>
      </c>
      <c r="B48" s="30" t="s">
        <v>78</v>
      </c>
      <c r="C48" s="21" t="str">
        <f t="array" ref="C48">IF(B48="","",IFERROR(INDEX('NHÂN VIÊN'!$C$5:$C$54,MATCH(B48,'NHÂN VIÊN'!$B$5:$B$54,0)),"⚠ Sai mã NV"))</f>
        <v>Đặng Thị Nga</v>
      </c>
      <c r="D48" s="30" t="s">
        <v>79</v>
      </c>
      <c r="E48" s="21" t="str">
        <f t="array" ref="E48">IF(D48="","",IFERROR(INDEX('CÔNG ĐOẠN'!$C$5:$C$104,MATCH(D48,'CÔNG ĐOẠN'!$B$5:$B$104,0)),"⚠ Sai mã CĐ"))</f>
        <v>Tra cạp</v>
      </c>
      <c r="F48" s="21" t="str">
        <f t="array" ref="F48">IF(D48="","",IFERROR(INDEX('CÔNG ĐOẠN'!$D$5:$D$104,MATCH(D48,'CÔNG ĐOẠN'!$B$5:$B$104,0)),""))</f>
        <v>QT-2611</v>
      </c>
      <c r="G48" s="23">
        <v>520.0</v>
      </c>
      <c r="H48" s="22">
        <f t="array" ref="H48">IF(D48="","",IFERROR(INDEX('CÔNG ĐOẠN'!$F$5:$F$104,MATCH(D48,'CÔNG ĐOẠN'!$B$5:$B$104,0)),0))</f>
        <v>1500</v>
      </c>
      <c r="I48" s="22">
        <f t="shared" si="1"/>
        <v>780000</v>
      </c>
      <c r="J48" s="30"/>
    </row>
    <row r="49" ht="19.5" customHeight="1">
      <c r="A49" s="29">
        <v>46303.0</v>
      </c>
      <c r="B49" s="30" t="s">
        <v>80</v>
      </c>
      <c r="C49" s="21" t="str">
        <f t="array" ref="C49">IF(B49="","",IFERROR(INDEX('NHÂN VIÊN'!$C$5:$C$54,MATCH(B49,'NHÂN VIÊN'!$B$5:$B$54,0)),"⚠ Sai mã NV"))</f>
        <v>Bùi Thị Hạnh</v>
      </c>
      <c r="D49" s="30" t="s">
        <v>81</v>
      </c>
      <c r="E49" s="21" t="str">
        <f t="array" ref="E49">IF(D49="","",IFERROR(INDEX('CÔNG ĐOẠN'!$C$5:$C$104,MATCH(D49,'CÔNG ĐOẠN'!$B$5:$B$104,0)),"⚠ Sai mã CĐ"))</f>
        <v>Diễu ống</v>
      </c>
      <c r="F49" s="21" t="str">
        <f t="array" ref="F49">IF(D49="","",IFERROR(INDEX('CÔNG ĐOẠN'!$D$5:$D$104,MATCH(D49,'CÔNG ĐOẠN'!$B$5:$B$104,0)),""))</f>
        <v>QT-2611</v>
      </c>
      <c r="G49" s="23">
        <v>370.0</v>
      </c>
      <c r="H49" s="22">
        <f t="array" ref="H49">IF(D49="","",IFERROR(INDEX('CÔNG ĐOẠN'!$F$5:$F$104,MATCH(D49,'CÔNG ĐOẠN'!$B$5:$B$104,0)),0))</f>
        <v>600</v>
      </c>
      <c r="I49" s="22">
        <f t="shared" si="1"/>
        <v>222000</v>
      </c>
      <c r="J49" s="30"/>
    </row>
    <row r="50" ht="19.5" customHeight="1">
      <c r="A50" s="29">
        <v>46304.0</v>
      </c>
      <c r="B50" s="30" t="s">
        <v>65</v>
      </c>
      <c r="C50" s="21" t="str">
        <f t="array" ref="C50">IF(B50="","",IFERROR(INDEX('NHÂN VIÊN'!$C$5:$C$54,MATCH(B50,'NHÂN VIÊN'!$B$5:$B$54,0)),"⚠ Sai mã NV"))</f>
        <v>Nguyễn Thị Lan</v>
      </c>
      <c r="D50" s="30" t="s">
        <v>82</v>
      </c>
      <c r="E50" s="21" t="str">
        <f t="array" ref="E50">IF(D50="","",IFERROR(INDEX('CÔNG ĐOẠN'!$C$5:$C$104,MATCH(D50,'CÔNG ĐOẠN'!$B$5:$B$104,0)),"⚠ Sai mã CĐ"))</f>
        <v>Tra cổ</v>
      </c>
      <c r="F50" s="21" t="str">
        <f t="array" ref="F50">IF(D50="","",IFERROR(INDEX('CÔNG ĐOẠN'!$D$5:$D$104,MATCH(D50,'CÔNG ĐOẠN'!$B$5:$B$104,0)),""))</f>
        <v>SM-2610</v>
      </c>
      <c r="G50" s="23">
        <v>290.0</v>
      </c>
      <c r="H50" s="22">
        <f t="array" ref="H50">IF(D50="","",IFERROR(INDEX('CÔNG ĐOẠN'!$F$5:$F$104,MATCH(D50,'CÔNG ĐOẠN'!$B$5:$B$104,0)),0))</f>
        <v>1300</v>
      </c>
      <c r="I50" s="22">
        <f t="shared" si="1"/>
        <v>377000</v>
      </c>
      <c r="J50" s="30"/>
    </row>
    <row r="51" ht="19.5" customHeight="1">
      <c r="A51" s="29">
        <v>46304.0</v>
      </c>
      <c r="B51" s="30" t="s">
        <v>68</v>
      </c>
      <c r="C51" s="21" t="str">
        <f t="array" ref="C51">IF(B51="","",IFERROR(INDEX('NHÂN VIÊN'!$C$5:$C$54,MATCH(B51,'NHÂN VIÊN'!$B$5:$B$54,0)),"⚠ Sai mã NV"))</f>
        <v>Trần Thị Hoa</v>
      </c>
      <c r="D51" s="30" t="s">
        <v>69</v>
      </c>
      <c r="E51" s="21" t="str">
        <f t="array" ref="E51">IF(D51="","",IFERROR(INDEX('CÔNG ĐOẠN'!$C$5:$C$104,MATCH(D51,'CÔNG ĐOẠN'!$B$5:$B$104,0)),"⚠ Sai mã CĐ"))</f>
        <v>Ráp vai con</v>
      </c>
      <c r="F51" s="21" t="str">
        <f t="array" ref="F51">IF(D51="","",IFERROR(INDEX('CÔNG ĐOẠN'!$D$5:$D$104,MATCH(D51,'CÔNG ĐOẠN'!$B$5:$B$104,0)),""))</f>
        <v>SM-2610</v>
      </c>
      <c r="G51" s="23">
        <v>240.0</v>
      </c>
      <c r="H51" s="22">
        <f t="array" ref="H51">IF(D51="","",IFERROR(INDEX('CÔNG ĐOẠN'!$F$5:$F$104,MATCH(D51,'CÔNG ĐOẠN'!$B$5:$B$104,0)),0))</f>
        <v>450</v>
      </c>
      <c r="I51" s="22">
        <f t="shared" si="1"/>
        <v>108000</v>
      </c>
      <c r="J51" s="30"/>
    </row>
    <row r="52" ht="19.5" customHeight="1">
      <c r="A52" s="29">
        <v>46304.0</v>
      </c>
      <c r="B52" s="30" t="s">
        <v>70</v>
      </c>
      <c r="C52" s="21" t="str">
        <f t="array" ref="C52">IF(B52="","",IFERROR(INDEX('NHÂN VIÊN'!$C$5:$C$54,MATCH(B52,'NHÂN VIÊN'!$B$5:$B$54,0)),"⚠ Sai mã NV"))</f>
        <v>Lê Văn Minh</v>
      </c>
      <c r="D52" s="30" t="s">
        <v>71</v>
      </c>
      <c r="E52" s="21" t="str">
        <f t="array" ref="E52">IF(D52="","",IFERROR(INDEX('CÔNG ĐOẠN'!$C$5:$C$104,MATCH(D52,'CÔNG ĐOẠN'!$B$5:$B$104,0)),"⚠ Sai mã CĐ"))</f>
        <v>May sườn tay + sườn thân</v>
      </c>
      <c r="F52" s="21" t="str">
        <f t="array" ref="F52">IF(D52="","",IFERROR(INDEX('CÔNG ĐOẠN'!$D$5:$D$104,MATCH(D52,'CÔNG ĐOẠN'!$B$5:$B$104,0)),""))</f>
        <v>SM-2610</v>
      </c>
      <c r="G52" s="23">
        <v>230.0</v>
      </c>
      <c r="H52" s="22">
        <f t="array" ref="H52">IF(D52="","",IFERROR(INDEX('CÔNG ĐOẠN'!$F$5:$F$104,MATCH(D52,'CÔNG ĐOẠN'!$B$5:$B$104,0)),0))</f>
        <v>900</v>
      </c>
      <c r="I52" s="22">
        <f t="shared" si="1"/>
        <v>207000</v>
      </c>
      <c r="J52" s="30"/>
    </row>
    <row r="53" ht="19.5" customHeight="1">
      <c r="A53" s="29">
        <v>46304.0</v>
      </c>
      <c r="B53" s="30" t="s">
        <v>74</v>
      </c>
      <c r="C53" s="21" t="str">
        <f t="array" ref="C53">IF(B53="","",IFERROR(INDEX('NHÂN VIÊN'!$C$5:$C$54,MATCH(B53,'NHÂN VIÊN'!$B$5:$B$54,0)),"⚠ Sai mã NV"))</f>
        <v>Hoàng Thị Thu</v>
      </c>
      <c r="D53" s="30" t="s">
        <v>75</v>
      </c>
      <c r="E53" s="21" t="str">
        <f t="array" ref="E53">IF(D53="","",IFERROR(INDEX('CÔNG ĐOẠN'!$C$5:$C$104,MATCH(D53,'CÔNG ĐOẠN'!$B$5:$B$104,0)),"⚠ Sai mã CĐ"))</f>
        <v>Gấp lai</v>
      </c>
      <c r="F53" s="21" t="str">
        <f t="array" ref="F53">IF(D53="","",IFERROR(INDEX('CÔNG ĐOẠN'!$D$5:$D$104,MATCH(D53,'CÔNG ĐOẠN'!$B$5:$B$104,0)),""))</f>
        <v>SM-2610</v>
      </c>
      <c r="G53" s="23">
        <v>210.0</v>
      </c>
      <c r="H53" s="22">
        <f t="array" ref="H53">IF(D53="","",IFERROR(INDEX('CÔNG ĐOẠN'!$F$5:$F$104,MATCH(D53,'CÔNG ĐOẠN'!$B$5:$B$104,0)),0))</f>
        <v>650</v>
      </c>
      <c r="I53" s="22">
        <f t="shared" si="1"/>
        <v>136500</v>
      </c>
      <c r="J53" s="30"/>
    </row>
    <row r="54" ht="19.5" customHeight="1">
      <c r="A54" s="29">
        <v>46304.0</v>
      </c>
      <c r="B54" s="30" t="s">
        <v>76</v>
      </c>
      <c r="C54" s="21" t="str">
        <f t="array" ref="C54">IF(B54="","",IFERROR(INDEX('NHÂN VIÊN'!$C$5:$C$54,MATCH(B54,'NHÂN VIÊN'!$B$5:$B$54,0)),"⚠ Sai mã NV"))</f>
        <v>Vũ Văn Hùng</v>
      </c>
      <c r="D54" s="30" t="s">
        <v>77</v>
      </c>
      <c r="E54" s="21" t="str">
        <f t="array" ref="E54">IF(D54="","",IFERROR(INDEX('CÔNG ĐOẠN'!$C$5:$C$104,MATCH(D54,'CÔNG ĐOẠN'!$B$5:$B$104,0)),"⚠ Sai mã CĐ"))</f>
        <v>Đính nút</v>
      </c>
      <c r="F54" s="21" t="str">
        <f t="array" ref="F54">IF(D54="","",IFERROR(INDEX('CÔNG ĐOẠN'!$D$5:$D$104,MATCH(D54,'CÔNG ĐOẠN'!$B$5:$B$104,0)),""))</f>
        <v>SM-2610</v>
      </c>
      <c r="G54" s="23">
        <v>370.0</v>
      </c>
      <c r="H54" s="22">
        <f t="array" ref="H54">IF(D54="","",IFERROR(INDEX('CÔNG ĐOẠN'!$F$5:$F$104,MATCH(D54,'CÔNG ĐOẠN'!$B$5:$B$104,0)),0))</f>
        <v>400</v>
      </c>
      <c r="I54" s="22">
        <f t="shared" si="1"/>
        <v>148000</v>
      </c>
      <c r="J54" s="30"/>
    </row>
    <row r="55" ht="19.5" customHeight="1">
      <c r="A55" s="29">
        <v>46304.0</v>
      </c>
      <c r="B55" s="30" t="s">
        <v>78</v>
      </c>
      <c r="C55" s="21" t="str">
        <f t="array" ref="C55">IF(B55="","",IFERROR(INDEX('NHÂN VIÊN'!$C$5:$C$54,MATCH(B55,'NHÂN VIÊN'!$B$5:$B$54,0)),"⚠ Sai mã NV"))</f>
        <v>Đặng Thị Nga</v>
      </c>
      <c r="D55" s="30" t="s">
        <v>86</v>
      </c>
      <c r="E55" s="21" t="str">
        <f t="array" ref="E55">IF(D55="","",IFERROR(INDEX('CÔNG ĐOẠN'!$C$5:$C$104,MATCH(D55,'CÔNG ĐOẠN'!$B$5:$B$104,0)),"⚠ Sai mã CĐ"))</f>
        <v>Ráp đáy quần</v>
      </c>
      <c r="F55" s="21" t="str">
        <f t="array" ref="F55">IF(D55="","",IFERROR(INDEX('CÔNG ĐOẠN'!$D$5:$D$104,MATCH(D55,'CÔNG ĐOẠN'!$B$5:$B$104,0)),""))</f>
        <v>QT-2611</v>
      </c>
      <c r="G55" s="23">
        <v>270.0</v>
      </c>
      <c r="H55" s="22">
        <f t="array" ref="H55">IF(D55="","",IFERROR(INDEX('CÔNG ĐOẠN'!$F$5:$F$104,MATCH(D55,'CÔNG ĐOẠN'!$B$5:$B$104,0)),0))</f>
        <v>800</v>
      </c>
      <c r="I55" s="22">
        <f t="shared" si="1"/>
        <v>216000</v>
      </c>
      <c r="J55" s="30"/>
    </row>
    <row r="56" ht="19.5" customHeight="1">
      <c r="A56" s="29">
        <v>46304.0</v>
      </c>
      <c r="B56" s="30" t="s">
        <v>80</v>
      </c>
      <c r="C56" s="21" t="str">
        <f t="array" ref="C56">IF(B56="","",IFERROR(INDEX('NHÂN VIÊN'!$C$5:$C$54,MATCH(B56,'NHÂN VIÊN'!$B$5:$B$54,0)),"⚠ Sai mã NV"))</f>
        <v>Bùi Thị Hạnh</v>
      </c>
      <c r="D56" s="30" t="s">
        <v>71</v>
      </c>
      <c r="E56" s="21" t="str">
        <f t="array" ref="E56">IF(D56="","",IFERROR(INDEX('CÔNG ĐOẠN'!$C$5:$C$104,MATCH(D56,'CÔNG ĐOẠN'!$B$5:$B$104,0)),"⚠ Sai mã CĐ"))</f>
        <v>May sườn tay + sườn thân</v>
      </c>
      <c r="F56" s="21" t="str">
        <f t="array" ref="F56">IF(D56="","",IFERROR(INDEX('CÔNG ĐOẠN'!$D$5:$D$104,MATCH(D56,'CÔNG ĐOẠN'!$B$5:$B$104,0)),""))</f>
        <v>SM-2610</v>
      </c>
      <c r="G56" s="23">
        <v>210.0</v>
      </c>
      <c r="H56" s="22">
        <f t="array" ref="H56">IF(D56="","",IFERROR(INDEX('CÔNG ĐOẠN'!$F$5:$F$104,MATCH(D56,'CÔNG ĐOẠN'!$B$5:$B$104,0)),0))</f>
        <v>900</v>
      </c>
      <c r="I56" s="22">
        <f t="shared" si="1"/>
        <v>189000</v>
      </c>
      <c r="J56" s="30"/>
    </row>
    <row r="57" ht="19.5" customHeight="1">
      <c r="A57" s="29">
        <v>46307.0</v>
      </c>
      <c r="B57" s="30" t="s">
        <v>65</v>
      </c>
      <c r="C57" s="21" t="str">
        <f t="array" ref="C57">IF(B57="","",IFERROR(INDEX('NHÂN VIÊN'!$C$5:$C$54,MATCH(B57,'NHÂN VIÊN'!$B$5:$B$54,0)),"⚠ Sai mã NV"))</f>
        <v>Nguyễn Thị Lan</v>
      </c>
      <c r="D57" s="30" t="s">
        <v>66</v>
      </c>
      <c r="E57" s="21" t="str">
        <f t="array" ref="E57">IF(D57="","",IFERROR(INDEX('CÔNG ĐOẠN'!$C$5:$C$104,MATCH(D57,'CÔNG ĐOẠN'!$B$5:$B$104,0)),"⚠ Sai mã CĐ"))</f>
        <v>Lộn &amp; diễu cổ</v>
      </c>
      <c r="F57" s="21" t="str">
        <f t="array" ref="F57">IF(D57="","",IFERROR(INDEX('CÔNG ĐOẠN'!$D$5:$D$104,MATCH(D57,'CÔNG ĐOẠN'!$B$5:$B$104,0)),""))</f>
        <v>SM-2610</v>
      </c>
      <c r="G57" s="23">
        <v>560.0</v>
      </c>
      <c r="H57" s="22">
        <f t="array" ref="H57">IF(D57="","",IFERROR(INDEX('CÔNG ĐOẠN'!$F$5:$F$104,MATCH(D57,'CÔNG ĐOẠN'!$B$5:$B$104,0)),0))</f>
        <v>1100</v>
      </c>
      <c r="I57" s="22">
        <f t="shared" si="1"/>
        <v>616000</v>
      </c>
      <c r="J57" s="30"/>
    </row>
    <row r="58" ht="19.5" customHeight="1">
      <c r="A58" s="29">
        <v>46307.0</v>
      </c>
      <c r="B58" s="30" t="s">
        <v>68</v>
      </c>
      <c r="C58" s="21" t="str">
        <f t="array" ref="C58">IF(B58="","",IFERROR(INDEX('NHÂN VIÊN'!$C$5:$C$54,MATCH(B58,'NHÂN VIÊN'!$B$5:$B$54,0)),"⚠ Sai mã NV"))</f>
        <v>Trần Thị Hoa</v>
      </c>
      <c r="D58" s="30" t="s">
        <v>87</v>
      </c>
      <c r="E58" s="21" t="str">
        <f t="array" ref="E58">IF(D58="","",IFERROR(INDEX('CÔNG ĐOẠN'!$C$5:$C$104,MATCH(D58,'CÔNG ĐOẠN'!$B$5:$B$104,0)),"⚠ Sai mã CĐ"))</f>
        <v>Tra tay</v>
      </c>
      <c r="F58" s="21" t="str">
        <f t="array" ref="F58">IF(D58="","",IFERROR(INDEX('CÔNG ĐOẠN'!$D$5:$D$104,MATCH(D58,'CÔNG ĐOẠN'!$B$5:$B$104,0)),""))</f>
        <v>SM-2610</v>
      </c>
      <c r="G58" s="23">
        <v>390.0</v>
      </c>
      <c r="H58" s="22">
        <f t="array" ref="H58">IF(D58="","",IFERROR(INDEX('CÔNG ĐOẠN'!$F$5:$F$104,MATCH(D58,'CÔNG ĐOẠN'!$B$5:$B$104,0)),0))</f>
        <v>1500</v>
      </c>
      <c r="I58" s="22">
        <f t="shared" si="1"/>
        <v>585000</v>
      </c>
      <c r="J58" s="30"/>
    </row>
    <row r="59" ht="19.5" customHeight="1">
      <c r="A59" s="29">
        <v>46307.0</v>
      </c>
      <c r="B59" s="30" t="s">
        <v>70</v>
      </c>
      <c r="C59" s="21" t="str">
        <f t="array" ref="C59">IF(B59="","",IFERROR(INDEX('NHÂN VIÊN'!$C$5:$C$54,MATCH(B59,'NHÂN VIÊN'!$B$5:$B$54,0)),"⚠ Sai mã NV"))</f>
        <v>Lê Văn Minh</v>
      </c>
      <c r="D59" s="30" t="s">
        <v>83</v>
      </c>
      <c r="E59" s="21" t="str">
        <f t="array" ref="E59">IF(D59="","",IFERROR(INDEX('CÔNG ĐOẠN'!$C$5:$C$104,MATCH(D59,'CÔNG ĐOẠN'!$B$5:$B$104,0)),"⚠ Sai mã CĐ"))</f>
        <v>Vắt sổ sườn</v>
      </c>
      <c r="F59" s="21" t="str">
        <f t="array" ref="F59">IF(D59="","",IFERROR(INDEX('CÔNG ĐOẠN'!$D$5:$D$104,MATCH(D59,'CÔNG ĐOẠN'!$B$5:$B$104,0)),""))</f>
        <v>SM-2610</v>
      </c>
      <c r="G59" s="23">
        <v>240.0</v>
      </c>
      <c r="H59" s="22">
        <f t="array" ref="H59">IF(D59="","",IFERROR(INDEX('CÔNG ĐOẠN'!$F$5:$F$104,MATCH(D59,'CÔNG ĐOẠN'!$B$5:$B$104,0)),0))</f>
        <v>700</v>
      </c>
      <c r="I59" s="22">
        <f t="shared" si="1"/>
        <v>168000</v>
      </c>
      <c r="J59" s="30"/>
    </row>
    <row r="60" ht="19.5" customHeight="1">
      <c r="A60" s="29">
        <v>46307.0</v>
      </c>
      <c r="B60" s="30" t="s">
        <v>72</v>
      </c>
      <c r="C60" s="21" t="str">
        <f t="array" ref="C60">IF(B60="","",IFERROR(INDEX('NHÂN VIÊN'!$C$5:$C$54,MATCH(B60,'NHÂN VIÊN'!$B$5:$B$54,0)),"⚠ Sai mã NV"))</f>
        <v>Phạm Thị Mai</v>
      </c>
      <c r="D60" s="30" t="s">
        <v>73</v>
      </c>
      <c r="E60" s="21" t="str">
        <f t="array" ref="E60">IF(D60="","",IFERROR(INDEX('CÔNG ĐOẠN'!$C$5:$C$104,MATCH(D60,'CÔNG ĐOẠN'!$B$5:$B$104,0)),"⚠ Sai mã CĐ"))</f>
        <v>May túi ngực</v>
      </c>
      <c r="F60" s="21" t="str">
        <f t="array" ref="F60">IF(D60="","",IFERROR(INDEX('CÔNG ĐOẠN'!$D$5:$D$104,MATCH(D60,'CÔNG ĐOẠN'!$B$5:$B$104,0)),""))</f>
        <v>SM-2610</v>
      </c>
      <c r="G60" s="23">
        <v>350.0</v>
      </c>
      <c r="H60" s="22">
        <f t="array" ref="H60">IF(D60="","",IFERROR(INDEX('CÔNG ĐOẠN'!$F$5:$F$104,MATCH(D60,'CÔNG ĐOẠN'!$B$5:$B$104,0)),0))</f>
        <v>600</v>
      </c>
      <c r="I60" s="22">
        <f t="shared" si="1"/>
        <v>210000</v>
      </c>
      <c r="J60" s="30"/>
    </row>
    <row r="61" ht="19.5" customHeight="1">
      <c r="A61" s="29">
        <v>46307.0</v>
      </c>
      <c r="B61" s="30" t="s">
        <v>74</v>
      </c>
      <c r="C61" s="21" t="str">
        <f t="array" ref="C61">IF(B61="","",IFERROR(INDEX('NHÂN VIÊN'!$C$5:$C$54,MATCH(B61,'NHÂN VIÊN'!$B$5:$B$54,0)),"⚠ Sai mã NV"))</f>
        <v>Hoàng Thị Thu</v>
      </c>
      <c r="D61" s="30" t="s">
        <v>75</v>
      </c>
      <c r="E61" s="21" t="str">
        <f t="array" ref="E61">IF(D61="","",IFERROR(INDEX('CÔNG ĐOẠN'!$C$5:$C$104,MATCH(D61,'CÔNG ĐOẠN'!$B$5:$B$104,0)),"⚠ Sai mã CĐ"))</f>
        <v>Gấp lai</v>
      </c>
      <c r="F61" s="21" t="str">
        <f t="array" ref="F61">IF(D61="","",IFERROR(INDEX('CÔNG ĐOẠN'!$D$5:$D$104,MATCH(D61,'CÔNG ĐOẠN'!$B$5:$B$104,0)),""))</f>
        <v>SM-2610</v>
      </c>
      <c r="G61" s="23">
        <v>260.0</v>
      </c>
      <c r="H61" s="22">
        <f t="array" ref="H61">IF(D61="","",IFERROR(INDEX('CÔNG ĐOẠN'!$F$5:$F$104,MATCH(D61,'CÔNG ĐOẠN'!$B$5:$B$104,0)),0))</f>
        <v>650</v>
      </c>
      <c r="I61" s="22">
        <f t="shared" si="1"/>
        <v>169000</v>
      </c>
      <c r="J61" s="30"/>
    </row>
    <row r="62" ht="19.5" customHeight="1">
      <c r="A62" s="29">
        <v>46307.0</v>
      </c>
      <c r="B62" s="30" t="s">
        <v>76</v>
      </c>
      <c r="C62" s="21" t="str">
        <f t="array" ref="C62">IF(B62="","",IFERROR(INDEX('NHÂN VIÊN'!$C$5:$C$54,MATCH(B62,'NHÂN VIÊN'!$B$5:$B$54,0)),"⚠ Sai mã NV"))</f>
        <v>Vũ Văn Hùng</v>
      </c>
      <c r="D62" s="30" t="s">
        <v>85</v>
      </c>
      <c r="E62" s="21" t="str">
        <f t="array" ref="E62">IF(D62="","",IFERROR(INDEX('CÔNG ĐOẠN'!$C$5:$C$104,MATCH(D62,'CÔNG ĐOẠN'!$B$5:$B$104,0)),"⚠ Sai mã CĐ"))</f>
        <v>May túi chéo</v>
      </c>
      <c r="F62" s="21" t="str">
        <f t="array" ref="F62">IF(D62="","",IFERROR(INDEX('CÔNG ĐOẠN'!$D$5:$D$104,MATCH(D62,'CÔNG ĐOẠN'!$B$5:$B$104,0)),""))</f>
        <v>QT-2611</v>
      </c>
      <c r="G62" s="23">
        <v>520.0</v>
      </c>
      <c r="H62" s="22">
        <f t="array" ref="H62">IF(D62="","",IFERROR(INDEX('CÔNG ĐOẠN'!$F$5:$F$104,MATCH(D62,'CÔNG ĐOẠN'!$B$5:$B$104,0)),0))</f>
        <v>1200</v>
      </c>
      <c r="I62" s="22">
        <f t="shared" si="1"/>
        <v>624000</v>
      </c>
      <c r="J62" s="30"/>
    </row>
    <row r="63" ht="19.5" customHeight="1">
      <c r="A63" s="29">
        <v>46307.0</v>
      </c>
      <c r="B63" s="30" t="s">
        <v>78</v>
      </c>
      <c r="C63" s="21" t="str">
        <f t="array" ref="C63">IF(B63="","",IFERROR(INDEX('NHÂN VIÊN'!$C$5:$C$54,MATCH(B63,'NHÂN VIÊN'!$B$5:$B$54,0)),"⚠ Sai mã NV"))</f>
        <v>Đặng Thị Nga</v>
      </c>
      <c r="D63" s="30" t="s">
        <v>86</v>
      </c>
      <c r="E63" s="21" t="str">
        <f t="array" ref="E63">IF(D63="","",IFERROR(INDEX('CÔNG ĐOẠN'!$C$5:$C$104,MATCH(D63,'CÔNG ĐOẠN'!$B$5:$B$104,0)),"⚠ Sai mã CĐ"))</f>
        <v>Ráp đáy quần</v>
      </c>
      <c r="F63" s="21" t="str">
        <f t="array" ref="F63">IF(D63="","",IFERROR(INDEX('CÔNG ĐOẠN'!$D$5:$D$104,MATCH(D63,'CÔNG ĐOẠN'!$B$5:$B$104,0)),""))</f>
        <v>QT-2611</v>
      </c>
      <c r="G63" s="23">
        <v>260.0</v>
      </c>
      <c r="H63" s="22">
        <f t="array" ref="H63">IF(D63="","",IFERROR(INDEX('CÔNG ĐOẠN'!$F$5:$F$104,MATCH(D63,'CÔNG ĐOẠN'!$B$5:$B$104,0)),0))</f>
        <v>800</v>
      </c>
      <c r="I63" s="22">
        <f t="shared" si="1"/>
        <v>208000</v>
      </c>
      <c r="J63" s="30"/>
    </row>
    <row r="64" ht="19.5" customHeight="1">
      <c r="A64" s="29">
        <v>46307.0</v>
      </c>
      <c r="B64" s="30" t="s">
        <v>80</v>
      </c>
      <c r="C64" s="21" t="str">
        <f t="array" ref="C64">IF(B64="","",IFERROR(INDEX('NHÂN VIÊN'!$C$5:$C$54,MATCH(B64,'NHÂN VIÊN'!$B$5:$B$54,0)),"⚠ Sai mã NV"))</f>
        <v>Bùi Thị Hạnh</v>
      </c>
      <c r="D64" s="30" t="s">
        <v>71</v>
      </c>
      <c r="E64" s="21" t="str">
        <f t="array" ref="E64">IF(D64="","",IFERROR(INDEX('CÔNG ĐOẠN'!$C$5:$C$104,MATCH(D64,'CÔNG ĐOẠN'!$B$5:$B$104,0)),"⚠ Sai mã CĐ"))</f>
        <v>May sườn tay + sườn thân</v>
      </c>
      <c r="F64" s="21" t="str">
        <f t="array" ref="F64">IF(D64="","",IFERROR(INDEX('CÔNG ĐOẠN'!$D$5:$D$104,MATCH(D64,'CÔNG ĐOẠN'!$B$5:$B$104,0)),""))</f>
        <v>SM-2610</v>
      </c>
      <c r="G64" s="23">
        <v>220.0</v>
      </c>
      <c r="H64" s="22">
        <f t="array" ref="H64">IF(D64="","",IFERROR(INDEX('CÔNG ĐOẠN'!$F$5:$F$104,MATCH(D64,'CÔNG ĐOẠN'!$B$5:$B$104,0)),0))</f>
        <v>900</v>
      </c>
      <c r="I64" s="22">
        <f t="shared" si="1"/>
        <v>198000</v>
      </c>
      <c r="J64" s="30"/>
    </row>
    <row r="65" ht="19.5" customHeight="1">
      <c r="A65" s="29">
        <v>46308.0</v>
      </c>
      <c r="B65" s="30" t="s">
        <v>65</v>
      </c>
      <c r="C65" s="21" t="str">
        <f t="array" ref="C65">IF(B65="","",IFERROR(INDEX('NHÂN VIÊN'!$C$5:$C$54,MATCH(B65,'NHÂN VIÊN'!$B$5:$B$54,0)),"⚠ Sai mã NV"))</f>
        <v>Nguyễn Thị Lan</v>
      </c>
      <c r="D65" s="30" t="s">
        <v>82</v>
      </c>
      <c r="E65" s="21" t="str">
        <f t="array" ref="E65">IF(D65="","",IFERROR(INDEX('CÔNG ĐOẠN'!$C$5:$C$104,MATCH(D65,'CÔNG ĐOẠN'!$B$5:$B$104,0)),"⚠ Sai mã CĐ"))</f>
        <v>Tra cổ</v>
      </c>
      <c r="F65" s="21" t="str">
        <f t="array" ref="F65">IF(D65="","",IFERROR(INDEX('CÔNG ĐOẠN'!$D$5:$D$104,MATCH(D65,'CÔNG ĐOẠN'!$B$5:$B$104,0)),""))</f>
        <v>SM-2610</v>
      </c>
      <c r="G65" s="23">
        <v>550.0</v>
      </c>
      <c r="H65" s="22">
        <f t="array" ref="H65">IF(D65="","",IFERROR(INDEX('CÔNG ĐOẠN'!$F$5:$F$104,MATCH(D65,'CÔNG ĐOẠN'!$B$5:$B$104,0)),0))</f>
        <v>1300</v>
      </c>
      <c r="I65" s="22">
        <f t="shared" si="1"/>
        <v>715000</v>
      </c>
      <c r="J65" s="30"/>
    </row>
    <row r="66" ht="19.5" customHeight="1">
      <c r="A66" s="29">
        <v>46308.0</v>
      </c>
      <c r="B66" s="30" t="s">
        <v>68</v>
      </c>
      <c r="C66" s="21" t="str">
        <f t="array" ref="C66">IF(B66="","",IFERROR(INDEX('NHÂN VIÊN'!$C$5:$C$54,MATCH(B66,'NHÂN VIÊN'!$B$5:$B$54,0)),"⚠ Sai mã NV"))</f>
        <v>Trần Thị Hoa</v>
      </c>
      <c r="D66" s="30" t="s">
        <v>69</v>
      </c>
      <c r="E66" s="21" t="str">
        <f t="array" ref="E66">IF(D66="","",IFERROR(INDEX('CÔNG ĐOẠN'!$C$5:$C$104,MATCH(D66,'CÔNG ĐOẠN'!$B$5:$B$104,0)),"⚠ Sai mã CĐ"))</f>
        <v>Ráp vai con</v>
      </c>
      <c r="F66" s="21" t="str">
        <f t="array" ref="F66">IF(D66="","",IFERROR(INDEX('CÔNG ĐOẠN'!$D$5:$D$104,MATCH(D66,'CÔNG ĐOẠN'!$B$5:$B$104,0)),""))</f>
        <v>SM-2610</v>
      </c>
      <c r="G66" s="23">
        <v>380.0</v>
      </c>
      <c r="H66" s="22">
        <f t="array" ref="H66">IF(D66="","",IFERROR(INDEX('CÔNG ĐOẠN'!$F$5:$F$104,MATCH(D66,'CÔNG ĐOẠN'!$B$5:$B$104,0)),0))</f>
        <v>450</v>
      </c>
      <c r="I66" s="22">
        <f t="shared" si="1"/>
        <v>171000</v>
      </c>
      <c r="J66" s="30"/>
    </row>
    <row r="67" ht="19.5" customHeight="1">
      <c r="A67" s="29">
        <v>46308.0</v>
      </c>
      <c r="B67" s="30" t="s">
        <v>70</v>
      </c>
      <c r="C67" s="21" t="str">
        <f t="array" ref="C67">IF(B67="","",IFERROR(INDEX('NHÂN VIÊN'!$C$5:$C$54,MATCH(B67,'NHÂN VIÊN'!$B$5:$B$54,0)),"⚠ Sai mã NV"))</f>
        <v>Lê Văn Minh</v>
      </c>
      <c r="D67" s="30" t="s">
        <v>83</v>
      </c>
      <c r="E67" s="21" t="str">
        <f t="array" ref="E67">IF(D67="","",IFERROR(INDEX('CÔNG ĐOẠN'!$C$5:$C$104,MATCH(D67,'CÔNG ĐOẠN'!$B$5:$B$104,0)),"⚠ Sai mã CĐ"))</f>
        <v>Vắt sổ sườn</v>
      </c>
      <c r="F67" s="21" t="str">
        <f t="array" ref="F67">IF(D67="","",IFERROR(INDEX('CÔNG ĐOẠN'!$D$5:$D$104,MATCH(D67,'CÔNG ĐOẠN'!$B$5:$B$104,0)),""))</f>
        <v>SM-2610</v>
      </c>
      <c r="G67" s="23">
        <v>480.0</v>
      </c>
      <c r="H67" s="22">
        <f t="array" ref="H67">IF(D67="","",IFERROR(INDEX('CÔNG ĐOẠN'!$F$5:$F$104,MATCH(D67,'CÔNG ĐOẠN'!$B$5:$B$104,0)),0))</f>
        <v>700</v>
      </c>
      <c r="I67" s="22">
        <f t="shared" si="1"/>
        <v>336000</v>
      </c>
      <c r="J67" s="30"/>
    </row>
    <row r="68" ht="19.5" customHeight="1">
      <c r="A68" s="29">
        <v>46308.0</v>
      </c>
      <c r="B68" s="30" t="s">
        <v>72</v>
      </c>
      <c r="C68" s="21" t="str">
        <f t="array" ref="C68">IF(B68="","",IFERROR(INDEX('NHÂN VIÊN'!$C$5:$C$54,MATCH(B68,'NHÂN VIÊN'!$B$5:$B$54,0)),"⚠ Sai mã NV"))</f>
        <v>Phạm Thị Mai</v>
      </c>
      <c r="D68" s="30" t="s">
        <v>69</v>
      </c>
      <c r="E68" s="21" t="str">
        <f t="array" ref="E68">IF(D68="","",IFERROR(INDEX('CÔNG ĐOẠN'!$C$5:$C$104,MATCH(D68,'CÔNG ĐOẠN'!$B$5:$B$104,0)),"⚠ Sai mã CĐ"))</f>
        <v>Ráp vai con</v>
      </c>
      <c r="F68" s="21" t="str">
        <f t="array" ref="F68">IF(D68="","",IFERROR(INDEX('CÔNG ĐOẠN'!$D$5:$D$104,MATCH(D68,'CÔNG ĐOẠN'!$B$5:$B$104,0)),""))</f>
        <v>SM-2610</v>
      </c>
      <c r="G68" s="23">
        <v>340.0</v>
      </c>
      <c r="H68" s="22">
        <f t="array" ref="H68">IF(D68="","",IFERROR(INDEX('CÔNG ĐOẠN'!$F$5:$F$104,MATCH(D68,'CÔNG ĐOẠN'!$B$5:$B$104,0)),0))</f>
        <v>450</v>
      </c>
      <c r="I68" s="22">
        <f t="shared" si="1"/>
        <v>153000</v>
      </c>
      <c r="J68" s="30"/>
    </row>
    <row r="69" ht="19.5" customHeight="1">
      <c r="A69" s="29">
        <v>46308.0</v>
      </c>
      <c r="B69" s="30" t="s">
        <v>76</v>
      </c>
      <c r="C69" s="21" t="str">
        <f t="array" ref="C69">IF(B69="","",IFERROR(INDEX('NHÂN VIÊN'!$C$5:$C$54,MATCH(B69,'NHÂN VIÊN'!$B$5:$B$54,0)),"⚠ Sai mã NV"))</f>
        <v>Vũ Văn Hùng</v>
      </c>
      <c r="D69" s="30" t="s">
        <v>85</v>
      </c>
      <c r="E69" s="21" t="str">
        <f t="array" ref="E69">IF(D69="","",IFERROR(INDEX('CÔNG ĐOẠN'!$C$5:$C$104,MATCH(D69,'CÔNG ĐOẠN'!$B$5:$B$104,0)),"⚠ Sai mã CĐ"))</f>
        <v>May túi chéo</v>
      </c>
      <c r="F69" s="21" t="str">
        <f t="array" ref="F69">IF(D69="","",IFERROR(INDEX('CÔNG ĐOẠN'!$D$5:$D$104,MATCH(D69,'CÔNG ĐOẠN'!$B$5:$B$104,0)),""))</f>
        <v>QT-2611</v>
      </c>
      <c r="G69" s="23">
        <v>520.0</v>
      </c>
      <c r="H69" s="22">
        <f t="array" ref="H69">IF(D69="","",IFERROR(INDEX('CÔNG ĐOẠN'!$F$5:$F$104,MATCH(D69,'CÔNG ĐOẠN'!$B$5:$B$104,0)),0))</f>
        <v>1200</v>
      </c>
      <c r="I69" s="22">
        <f t="shared" si="1"/>
        <v>624000</v>
      </c>
      <c r="J69" s="30"/>
    </row>
    <row r="70" ht="19.5" customHeight="1">
      <c r="A70" s="29">
        <v>46308.0</v>
      </c>
      <c r="B70" s="30" t="s">
        <v>78</v>
      </c>
      <c r="C70" s="21" t="str">
        <f t="array" ref="C70">IF(B70="","",IFERROR(INDEX('NHÂN VIÊN'!$C$5:$C$54,MATCH(B70,'NHÂN VIÊN'!$B$5:$B$54,0)),"⚠ Sai mã NV"))</f>
        <v>Đặng Thị Nga</v>
      </c>
      <c r="D70" s="30" t="s">
        <v>86</v>
      </c>
      <c r="E70" s="21" t="str">
        <f t="array" ref="E70">IF(D70="","",IFERROR(INDEX('CÔNG ĐOẠN'!$C$5:$C$104,MATCH(D70,'CÔNG ĐOẠN'!$B$5:$B$104,0)),"⚠ Sai mã CĐ"))</f>
        <v>Ráp đáy quần</v>
      </c>
      <c r="F70" s="21" t="str">
        <f t="array" ref="F70">IF(D70="","",IFERROR(INDEX('CÔNG ĐOẠN'!$D$5:$D$104,MATCH(D70,'CÔNG ĐOẠN'!$B$5:$B$104,0)),""))</f>
        <v>QT-2611</v>
      </c>
      <c r="G70" s="23">
        <v>360.0</v>
      </c>
      <c r="H70" s="22">
        <f t="array" ref="H70">IF(D70="","",IFERROR(INDEX('CÔNG ĐOẠN'!$F$5:$F$104,MATCH(D70,'CÔNG ĐOẠN'!$B$5:$B$104,0)),0))</f>
        <v>800</v>
      </c>
      <c r="I70" s="22">
        <f t="shared" si="1"/>
        <v>288000</v>
      </c>
      <c r="J70" s="30"/>
    </row>
    <row r="71" ht="19.5" customHeight="1">
      <c r="A71" s="29">
        <v>46308.0</v>
      </c>
      <c r="B71" s="30" t="s">
        <v>80</v>
      </c>
      <c r="C71" s="21" t="str">
        <f t="array" ref="C71">IF(B71="","",IFERROR(INDEX('NHÂN VIÊN'!$C$5:$C$54,MATCH(B71,'NHÂN VIÊN'!$B$5:$B$54,0)),"⚠ Sai mã NV"))</f>
        <v>Bùi Thị Hạnh</v>
      </c>
      <c r="D71" s="30" t="s">
        <v>81</v>
      </c>
      <c r="E71" s="21" t="str">
        <f t="array" ref="E71">IF(D71="","",IFERROR(INDEX('CÔNG ĐOẠN'!$C$5:$C$104,MATCH(D71,'CÔNG ĐOẠN'!$B$5:$B$104,0)),"⚠ Sai mã CĐ"))</f>
        <v>Diễu ống</v>
      </c>
      <c r="F71" s="21" t="str">
        <f t="array" ref="F71">IF(D71="","",IFERROR(INDEX('CÔNG ĐOẠN'!$D$5:$D$104,MATCH(D71,'CÔNG ĐOẠN'!$B$5:$B$104,0)),""))</f>
        <v>QT-2611</v>
      </c>
      <c r="G71" s="23">
        <v>210.0</v>
      </c>
      <c r="H71" s="22">
        <f t="array" ref="H71">IF(D71="","",IFERROR(INDEX('CÔNG ĐOẠN'!$F$5:$F$104,MATCH(D71,'CÔNG ĐOẠN'!$B$5:$B$104,0)),0))</f>
        <v>600</v>
      </c>
      <c r="I71" s="22">
        <f t="shared" si="1"/>
        <v>126000</v>
      </c>
      <c r="J71" s="30"/>
    </row>
    <row r="72" ht="19.5" customHeight="1">
      <c r="A72" s="29">
        <v>46309.0</v>
      </c>
      <c r="B72" s="30" t="s">
        <v>65</v>
      </c>
      <c r="C72" s="21" t="str">
        <f t="array" ref="C72">IF(B72="","",IFERROR(INDEX('NHÂN VIÊN'!$C$5:$C$54,MATCH(B72,'NHÂN VIÊN'!$B$5:$B$54,0)),"⚠ Sai mã NV"))</f>
        <v>Nguyễn Thị Lan</v>
      </c>
      <c r="D72" s="30" t="s">
        <v>66</v>
      </c>
      <c r="E72" s="21" t="str">
        <f t="array" ref="E72">IF(D72="","",IFERROR(INDEX('CÔNG ĐOẠN'!$C$5:$C$104,MATCH(D72,'CÔNG ĐOẠN'!$B$5:$B$104,0)),"⚠ Sai mã CĐ"))</f>
        <v>Lộn &amp; diễu cổ</v>
      </c>
      <c r="F72" s="21" t="str">
        <f t="array" ref="F72">IF(D72="","",IFERROR(INDEX('CÔNG ĐOẠN'!$D$5:$D$104,MATCH(D72,'CÔNG ĐOẠN'!$B$5:$B$104,0)),""))</f>
        <v>SM-2610</v>
      </c>
      <c r="G72" s="23">
        <v>260.0</v>
      </c>
      <c r="H72" s="22">
        <f t="array" ref="H72">IF(D72="","",IFERROR(INDEX('CÔNG ĐOẠN'!$F$5:$F$104,MATCH(D72,'CÔNG ĐOẠN'!$B$5:$B$104,0)),0))</f>
        <v>1100</v>
      </c>
      <c r="I72" s="22">
        <f t="shared" si="1"/>
        <v>286000</v>
      </c>
      <c r="J72" s="30"/>
    </row>
    <row r="73" ht="19.5" customHeight="1">
      <c r="A73" s="29">
        <v>46309.0</v>
      </c>
      <c r="B73" s="30" t="s">
        <v>68</v>
      </c>
      <c r="C73" s="21" t="str">
        <f t="array" ref="C73">IF(B73="","",IFERROR(INDEX('NHÂN VIÊN'!$C$5:$C$54,MATCH(B73,'NHÂN VIÊN'!$B$5:$B$54,0)),"⚠ Sai mã NV"))</f>
        <v>Trần Thị Hoa</v>
      </c>
      <c r="D73" s="30" t="s">
        <v>69</v>
      </c>
      <c r="E73" s="21" t="str">
        <f t="array" ref="E73">IF(D73="","",IFERROR(INDEX('CÔNG ĐOẠN'!$C$5:$C$104,MATCH(D73,'CÔNG ĐOẠN'!$B$5:$B$104,0)),"⚠ Sai mã CĐ"))</f>
        <v>Ráp vai con</v>
      </c>
      <c r="F73" s="21" t="str">
        <f t="array" ref="F73">IF(D73="","",IFERROR(INDEX('CÔNG ĐOẠN'!$D$5:$D$104,MATCH(D73,'CÔNG ĐOẠN'!$B$5:$B$104,0)),""))</f>
        <v>SM-2610</v>
      </c>
      <c r="G73" s="23">
        <v>420.0</v>
      </c>
      <c r="H73" s="22">
        <f t="array" ref="H73">IF(D73="","",IFERROR(INDEX('CÔNG ĐOẠN'!$F$5:$F$104,MATCH(D73,'CÔNG ĐOẠN'!$B$5:$B$104,0)),0))</f>
        <v>450</v>
      </c>
      <c r="I73" s="22">
        <f t="shared" si="1"/>
        <v>189000</v>
      </c>
      <c r="J73" s="30"/>
    </row>
    <row r="74" ht="19.5" customHeight="1">
      <c r="A74" s="29">
        <v>46309.0</v>
      </c>
      <c r="B74" s="30" t="s">
        <v>70</v>
      </c>
      <c r="C74" s="21" t="str">
        <f t="array" ref="C74">IF(B74="","",IFERROR(INDEX('NHÂN VIÊN'!$C$5:$C$54,MATCH(B74,'NHÂN VIÊN'!$B$5:$B$54,0)),"⚠ Sai mã NV"))</f>
        <v>Lê Văn Minh</v>
      </c>
      <c r="D74" s="30" t="s">
        <v>83</v>
      </c>
      <c r="E74" s="21" t="str">
        <f t="array" ref="E74">IF(D74="","",IFERROR(INDEX('CÔNG ĐOẠN'!$C$5:$C$104,MATCH(D74,'CÔNG ĐOẠN'!$B$5:$B$104,0)),"⚠ Sai mã CĐ"))</f>
        <v>Vắt sổ sườn</v>
      </c>
      <c r="F74" s="21" t="str">
        <f t="array" ref="F74">IF(D74="","",IFERROR(INDEX('CÔNG ĐOẠN'!$D$5:$D$104,MATCH(D74,'CÔNG ĐOẠN'!$B$5:$B$104,0)),""))</f>
        <v>SM-2610</v>
      </c>
      <c r="G74" s="23">
        <v>270.0</v>
      </c>
      <c r="H74" s="22">
        <f t="array" ref="H74">IF(D74="","",IFERROR(INDEX('CÔNG ĐOẠN'!$F$5:$F$104,MATCH(D74,'CÔNG ĐOẠN'!$B$5:$B$104,0)),0))</f>
        <v>700</v>
      </c>
      <c r="I74" s="22">
        <f t="shared" si="1"/>
        <v>189000</v>
      </c>
      <c r="J74" s="30"/>
    </row>
    <row r="75" ht="19.5" customHeight="1">
      <c r="A75" s="29">
        <v>46309.0</v>
      </c>
      <c r="B75" s="30" t="s">
        <v>72</v>
      </c>
      <c r="C75" s="21" t="str">
        <f t="array" ref="C75">IF(B75="","",IFERROR(INDEX('NHÂN VIÊN'!$C$5:$C$54,MATCH(B75,'NHÂN VIÊN'!$B$5:$B$54,0)),"⚠ Sai mã NV"))</f>
        <v>Phạm Thị Mai</v>
      </c>
      <c r="D75" s="30" t="s">
        <v>73</v>
      </c>
      <c r="E75" s="21" t="str">
        <f t="array" ref="E75">IF(D75="","",IFERROR(INDEX('CÔNG ĐOẠN'!$C$5:$C$104,MATCH(D75,'CÔNG ĐOẠN'!$B$5:$B$104,0)),"⚠ Sai mã CĐ"))</f>
        <v>May túi ngực</v>
      </c>
      <c r="F75" s="21" t="str">
        <f t="array" ref="F75">IF(D75="","",IFERROR(INDEX('CÔNG ĐOẠN'!$D$5:$D$104,MATCH(D75,'CÔNG ĐOẠN'!$B$5:$B$104,0)),""))</f>
        <v>SM-2610</v>
      </c>
      <c r="G75" s="23">
        <v>530.0</v>
      </c>
      <c r="H75" s="22">
        <f t="array" ref="H75">IF(D75="","",IFERROR(INDEX('CÔNG ĐOẠN'!$F$5:$F$104,MATCH(D75,'CÔNG ĐOẠN'!$B$5:$B$104,0)),0))</f>
        <v>600</v>
      </c>
      <c r="I75" s="22">
        <f t="shared" si="1"/>
        <v>318000</v>
      </c>
      <c r="J75" s="30"/>
    </row>
    <row r="76" ht="19.5" customHeight="1">
      <c r="A76" s="29">
        <v>46309.0</v>
      </c>
      <c r="B76" s="30" t="s">
        <v>76</v>
      </c>
      <c r="C76" s="21" t="str">
        <f t="array" ref="C76">IF(B76="","",IFERROR(INDEX('NHÂN VIÊN'!$C$5:$C$54,MATCH(B76,'NHÂN VIÊN'!$B$5:$B$54,0)),"⚠ Sai mã NV"))</f>
        <v>Vũ Văn Hùng</v>
      </c>
      <c r="D76" s="30" t="s">
        <v>77</v>
      </c>
      <c r="E76" s="21" t="str">
        <f t="array" ref="E76">IF(D76="","",IFERROR(INDEX('CÔNG ĐOẠN'!$C$5:$C$104,MATCH(D76,'CÔNG ĐOẠN'!$B$5:$B$104,0)),"⚠ Sai mã CĐ"))</f>
        <v>Đính nút</v>
      </c>
      <c r="F76" s="21" t="str">
        <f t="array" ref="F76">IF(D76="","",IFERROR(INDEX('CÔNG ĐOẠN'!$D$5:$D$104,MATCH(D76,'CÔNG ĐOẠN'!$B$5:$B$104,0)),""))</f>
        <v>SM-2610</v>
      </c>
      <c r="G76" s="23">
        <v>530.0</v>
      </c>
      <c r="H76" s="22">
        <f t="array" ref="H76">IF(D76="","",IFERROR(INDEX('CÔNG ĐOẠN'!$F$5:$F$104,MATCH(D76,'CÔNG ĐOẠN'!$B$5:$B$104,0)),0))</f>
        <v>400</v>
      </c>
      <c r="I76" s="22">
        <f t="shared" si="1"/>
        <v>212000</v>
      </c>
      <c r="J76" s="30"/>
    </row>
    <row r="77" ht="19.5" customHeight="1">
      <c r="A77" s="29">
        <v>46309.0</v>
      </c>
      <c r="B77" s="30" t="s">
        <v>80</v>
      </c>
      <c r="C77" s="21" t="str">
        <f t="array" ref="C77">IF(B77="","",IFERROR(INDEX('NHÂN VIÊN'!$C$5:$C$54,MATCH(B77,'NHÂN VIÊN'!$B$5:$B$54,0)),"⚠ Sai mã NV"))</f>
        <v>Bùi Thị Hạnh</v>
      </c>
      <c r="D77" s="30" t="s">
        <v>81</v>
      </c>
      <c r="E77" s="21" t="str">
        <f t="array" ref="E77">IF(D77="","",IFERROR(INDEX('CÔNG ĐOẠN'!$C$5:$C$104,MATCH(D77,'CÔNG ĐOẠN'!$B$5:$B$104,0)),"⚠ Sai mã CĐ"))</f>
        <v>Diễu ống</v>
      </c>
      <c r="F77" s="21" t="str">
        <f t="array" ref="F77">IF(D77="","",IFERROR(INDEX('CÔNG ĐOẠN'!$D$5:$D$104,MATCH(D77,'CÔNG ĐOẠN'!$B$5:$B$104,0)),""))</f>
        <v>QT-2611</v>
      </c>
      <c r="G77" s="23">
        <v>520.0</v>
      </c>
      <c r="H77" s="22">
        <f t="array" ref="H77">IF(D77="","",IFERROR(INDEX('CÔNG ĐOẠN'!$F$5:$F$104,MATCH(D77,'CÔNG ĐOẠN'!$B$5:$B$104,0)),0))</f>
        <v>600</v>
      </c>
      <c r="I77" s="22">
        <f t="shared" si="1"/>
        <v>312000</v>
      </c>
      <c r="J77" s="30"/>
    </row>
    <row r="78" ht="19.5" customHeight="1">
      <c r="A78" s="29">
        <v>46310.0</v>
      </c>
      <c r="B78" s="30" t="s">
        <v>65</v>
      </c>
      <c r="C78" s="21" t="str">
        <f t="array" ref="C78">IF(B78="","",IFERROR(INDEX('NHÂN VIÊN'!$C$5:$C$54,MATCH(B78,'NHÂN VIÊN'!$B$5:$B$54,0)),"⚠ Sai mã NV"))</f>
        <v>Nguyễn Thị Lan</v>
      </c>
      <c r="D78" s="30" t="s">
        <v>66</v>
      </c>
      <c r="E78" s="21" t="str">
        <f t="array" ref="E78">IF(D78="","",IFERROR(INDEX('CÔNG ĐOẠN'!$C$5:$C$104,MATCH(D78,'CÔNG ĐOẠN'!$B$5:$B$104,0)),"⚠ Sai mã CĐ"))</f>
        <v>Lộn &amp; diễu cổ</v>
      </c>
      <c r="F78" s="21" t="str">
        <f t="array" ref="F78">IF(D78="","",IFERROR(INDEX('CÔNG ĐOẠN'!$D$5:$D$104,MATCH(D78,'CÔNG ĐOẠN'!$B$5:$B$104,0)),""))</f>
        <v>SM-2610</v>
      </c>
      <c r="G78" s="23">
        <v>430.0</v>
      </c>
      <c r="H78" s="22">
        <f t="array" ref="H78">IF(D78="","",IFERROR(INDEX('CÔNG ĐOẠN'!$F$5:$F$104,MATCH(D78,'CÔNG ĐOẠN'!$B$5:$B$104,0)),0))</f>
        <v>1100</v>
      </c>
      <c r="I78" s="22">
        <f t="shared" si="1"/>
        <v>473000</v>
      </c>
      <c r="J78" s="30"/>
    </row>
    <row r="79" ht="19.5" customHeight="1">
      <c r="A79" s="29">
        <v>46310.0</v>
      </c>
      <c r="B79" s="30" t="s">
        <v>68</v>
      </c>
      <c r="C79" s="21" t="str">
        <f t="array" ref="C79">IF(B79="","",IFERROR(INDEX('NHÂN VIÊN'!$C$5:$C$54,MATCH(B79,'NHÂN VIÊN'!$B$5:$B$54,0)),"⚠ Sai mã NV"))</f>
        <v>Trần Thị Hoa</v>
      </c>
      <c r="D79" s="30" t="s">
        <v>87</v>
      </c>
      <c r="E79" s="21" t="str">
        <f t="array" ref="E79">IF(D79="","",IFERROR(INDEX('CÔNG ĐOẠN'!$C$5:$C$104,MATCH(D79,'CÔNG ĐOẠN'!$B$5:$B$104,0)),"⚠ Sai mã CĐ"))</f>
        <v>Tra tay</v>
      </c>
      <c r="F79" s="21" t="str">
        <f t="array" ref="F79">IF(D79="","",IFERROR(INDEX('CÔNG ĐOẠN'!$D$5:$D$104,MATCH(D79,'CÔNG ĐOẠN'!$B$5:$B$104,0)),""))</f>
        <v>SM-2610</v>
      </c>
      <c r="G79" s="23">
        <v>490.0</v>
      </c>
      <c r="H79" s="22">
        <f t="array" ref="H79">IF(D79="","",IFERROR(INDEX('CÔNG ĐOẠN'!$F$5:$F$104,MATCH(D79,'CÔNG ĐOẠN'!$B$5:$B$104,0)),0))</f>
        <v>1500</v>
      </c>
      <c r="I79" s="22">
        <f t="shared" si="1"/>
        <v>735000</v>
      </c>
      <c r="J79" s="30"/>
    </row>
    <row r="80" ht="19.5" customHeight="1">
      <c r="A80" s="29">
        <v>46310.0</v>
      </c>
      <c r="B80" s="30" t="s">
        <v>70</v>
      </c>
      <c r="C80" s="21" t="str">
        <f t="array" ref="C80">IF(B80="","",IFERROR(INDEX('NHÂN VIÊN'!$C$5:$C$54,MATCH(B80,'NHÂN VIÊN'!$B$5:$B$54,0)),"⚠ Sai mã NV"))</f>
        <v>Lê Văn Minh</v>
      </c>
      <c r="D80" s="30" t="s">
        <v>71</v>
      </c>
      <c r="E80" s="21" t="str">
        <f t="array" ref="E80">IF(D80="","",IFERROR(INDEX('CÔNG ĐOẠN'!$C$5:$C$104,MATCH(D80,'CÔNG ĐOẠN'!$B$5:$B$104,0)),"⚠ Sai mã CĐ"))</f>
        <v>May sườn tay + sườn thân</v>
      </c>
      <c r="F80" s="21" t="str">
        <f t="array" ref="F80">IF(D80="","",IFERROR(INDEX('CÔNG ĐOẠN'!$D$5:$D$104,MATCH(D80,'CÔNG ĐOẠN'!$B$5:$B$104,0)),""))</f>
        <v>SM-2610</v>
      </c>
      <c r="G80" s="23">
        <v>580.0</v>
      </c>
      <c r="H80" s="22">
        <f t="array" ref="H80">IF(D80="","",IFERROR(INDEX('CÔNG ĐOẠN'!$F$5:$F$104,MATCH(D80,'CÔNG ĐOẠN'!$B$5:$B$104,0)),0))</f>
        <v>900</v>
      </c>
      <c r="I80" s="22">
        <f t="shared" si="1"/>
        <v>522000</v>
      </c>
      <c r="J80" s="30"/>
    </row>
    <row r="81" ht="19.5" customHeight="1">
      <c r="A81" s="29">
        <v>46310.0</v>
      </c>
      <c r="B81" s="30" t="s">
        <v>72</v>
      </c>
      <c r="C81" s="21" t="str">
        <f t="array" ref="C81">IF(B81="","",IFERROR(INDEX('NHÂN VIÊN'!$C$5:$C$54,MATCH(B81,'NHÂN VIÊN'!$B$5:$B$54,0)),"⚠ Sai mã NV"))</f>
        <v>Phạm Thị Mai</v>
      </c>
      <c r="D81" s="30" t="s">
        <v>69</v>
      </c>
      <c r="E81" s="21" t="str">
        <f t="array" ref="E81">IF(D81="","",IFERROR(INDEX('CÔNG ĐOẠN'!$C$5:$C$104,MATCH(D81,'CÔNG ĐOẠN'!$B$5:$B$104,0)),"⚠ Sai mã CĐ"))</f>
        <v>Ráp vai con</v>
      </c>
      <c r="F81" s="21" t="str">
        <f t="array" ref="F81">IF(D81="","",IFERROR(INDEX('CÔNG ĐOẠN'!$D$5:$D$104,MATCH(D81,'CÔNG ĐOẠN'!$B$5:$B$104,0)),""))</f>
        <v>SM-2610</v>
      </c>
      <c r="G81" s="23">
        <v>420.0</v>
      </c>
      <c r="H81" s="22">
        <f t="array" ref="H81">IF(D81="","",IFERROR(INDEX('CÔNG ĐOẠN'!$F$5:$F$104,MATCH(D81,'CÔNG ĐOẠN'!$B$5:$B$104,0)),0))</f>
        <v>450</v>
      </c>
      <c r="I81" s="22">
        <f t="shared" si="1"/>
        <v>189000</v>
      </c>
      <c r="J81" s="30"/>
    </row>
    <row r="82" ht="19.5" customHeight="1">
      <c r="A82" s="29">
        <v>46310.0</v>
      </c>
      <c r="B82" s="30" t="s">
        <v>74</v>
      </c>
      <c r="C82" s="21" t="str">
        <f t="array" ref="C82">IF(B82="","",IFERROR(INDEX('NHÂN VIÊN'!$C$5:$C$54,MATCH(B82,'NHÂN VIÊN'!$B$5:$B$54,0)),"⚠ Sai mã NV"))</f>
        <v>Hoàng Thị Thu</v>
      </c>
      <c r="D82" s="30" t="s">
        <v>75</v>
      </c>
      <c r="E82" s="21" t="str">
        <f t="array" ref="E82">IF(D82="","",IFERROR(INDEX('CÔNG ĐOẠN'!$C$5:$C$104,MATCH(D82,'CÔNG ĐOẠN'!$B$5:$B$104,0)),"⚠ Sai mã CĐ"))</f>
        <v>Gấp lai</v>
      </c>
      <c r="F82" s="21" t="str">
        <f t="array" ref="F82">IF(D82="","",IFERROR(INDEX('CÔNG ĐOẠN'!$D$5:$D$104,MATCH(D82,'CÔNG ĐOẠN'!$B$5:$B$104,0)),""))</f>
        <v>SM-2610</v>
      </c>
      <c r="G82" s="23">
        <v>470.0</v>
      </c>
      <c r="H82" s="22">
        <f t="array" ref="H82">IF(D82="","",IFERROR(INDEX('CÔNG ĐOẠN'!$F$5:$F$104,MATCH(D82,'CÔNG ĐOẠN'!$B$5:$B$104,0)),0))</f>
        <v>650</v>
      </c>
      <c r="I82" s="22">
        <f t="shared" si="1"/>
        <v>305500</v>
      </c>
      <c r="J82" s="30"/>
    </row>
    <row r="83" ht="19.5" customHeight="1">
      <c r="A83" s="29">
        <v>46310.0</v>
      </c>
      <c r="B83" s="30" t="s">
        <v>78</v>
      </c>
      <c r="C83" s="21" t="str">
        <f t="array" ref="C83">IF(B83="","",IFERROR(INDEX('NHÂN VIÊN'!$C$5:$C$54,MATCH(B83,'NHÂN VIÊN'!$B$5:$B$54,0)),"⚠ Sai mã NV"))</f>
        <v>Đặng Thị Nga</v>
      </c>
      <c r="D83" s="30" t="s">
        <v>79</v>
      </c>
      <c r="E83" s="21" t="str">
        <f t="array" ref="E83">IF(D83="","",IFERROR(INDEX('CÔNG ĐOẠN'!$C$5:$C$104,MATCH(D83,'CÔNG ĐOẠN'!$B$5:$B$104,0)),"⚠ Sai mã CĐ"))</f>
        <v>Tra cạp</v>
      </c>
      <c r="F83" s="21" t="str">
        <f t="array" ref="F83">IF(D83="","",IFERROR(INDEX('CÔNG ĐOẠN'!$D$5:$D$104,MATCH(D83,'CÔNG ĐOẠN'!$B$5:$B$104,0)),""))</f>
        <v>QT-2611</v>
      </c>
      <c r="G83" s="23">
        <v>220.0</v>
      </c>
      <c r="H83" s="22">
        <f t="array" ref="H83">IF(D83="","",IFERROR(INDEX('CÔNG ĐOẠN'!$F$5:$F$104,MATCH(D83,'CÔNG ĐOẠN'!$B$5:$B$104,0)),0))</f>
        <v>1500</v>
      </c>
      <c r="I83" s="22">
        <f t="shared" si="1"/>
        <v>330000</v>
      </c>
      <c r="J83" s="30"/>
    </row>
    <row r="84" ht="19.5" customHeight="1">
      <c r="A84" s="29">
        <v>46310.0</v>
      </c>
      <c r="B84" s="30" t="s">
        <v>80</v>
      </c>
      <c r="C84" s="21" t="str">
        <f t="array" ref="C84">IF(B84="","",IFERROR(INDEX('NHÂN VIÊN'!$C$5:$C$54,MATCH(B84,'NHÂN VIÊN'!$B$5:$B$54,0)),"⚠ Sai mã NV"))</f>
        <v>Bùi Thị Hạnh</v>
      </c>
      <c r="D84" s="30" t="s">
        <v>71</v>
      </c>
      <c r="E84" s="21" t="str">
        <f t="array" ref="E84">IF(D84="","",IFERROR(INDEX('CÔNG ĐOẠN'!$C$5:$C$104,MATCH(D84,'CÔNG ĐOẠN'!$B$5:$B$104,0)),"⚠ Sai mã CĐ"))</f>
        <v>May sườn tay + sườn thân</v>
      </c>
      <c r="F84" s="21" t="str">
        <f t="array" ref="F84">IF(D84="","",IFERROR(INDEX('CÔNG ĐOẠN'!$D$5:$D$104,MATCH(D84,'CÔNG ĐOẠN'!$B$5:$B$104,0)),""))</f>
        <v>SM-2610</v>
      </c>
      <c r="G84" s="23">
        <v>350.0</v>
      </c>
      <c r="H84" s="22">
        <f t="array" ref="H84">IF(D84="","",IFERROR(INDEX('CÔNG ĐOẠN'!$F$5:$F$104,MATCH(D84,'CÔNG ĐOẠN'!$B$5:$B$104,0)),0))</f>
        <v>900</v>
      </c>
      <c r="I84" s="22">
        <f t="shared" si="1"/>
        <v>315000</v>
      </c>
      <c r="J84" s="30"/>
    </row>
    <row r="85" ht="19.5" customHeight="1">
      <c r="A85" s="29">
        <v>46311.0</v>
      </c>
      <c r="B85" s="30" t="s">
        <v>65</v>
      </c>
      <c r="C85" s="21" t="str">
        <f t="array" ref="C85">IF(B85="","",IFERROR(INDEX('NHÂN VIÊN'!$C$5:$C$54,MATCH(B85,'NHÂN VIÊN'!$B$5:$B$54,0)),"⚠ Sai mã NV"))</f>
        <v>Nguyễn Thị Lan</v>
      </c>
      <c r="D85" s="30" t="s">
        <v>66</v>
      </c>
      <c r="E85" s="21" t="str">
        <f t="array" ref="E85">IF(D85="","",IFERROR(INDEX('CÔNG ĐOẠN'!$C$5:$C$104,MATCH(D85,'CÔNG ĐOẠN'!$B$5:$B$104,0)),"⚠ Sai mã CĐ"))</f>
        <v>Lộn &amp; diễu cổ</v>
      </c>
      <c r="F85" s="21" t="str">
        <f t="array" ref="F85">IF(D85="","",IFERROR(INDEX('CÔNG ĐOẠN'!$D$5:$D$104,MATCH(D85,'CÔNG ĐOẠN'!$B$5:$B$104,0)),""))</f>
        <v>SM-2610</v>
      </c>
      <c r="G85" s="23">
        <v>550.0</v>
      </c>
      <c r="H85" s="22">
        <f t="array" ref="H85">IF(D85="","",IFERROR(INDEX('CÔNG ĐOẠN'!$F$5:$F$104,MATCH(D85,'CÔNG ĐOẠN'!$B$5:$B$104,0)),0))</f>
        <v>1100</v>
      </c>
      <c r="I85" s="22">
        <f t="shared" si="1"/>
        <v>605000</v>
      </c>
      <c r="J85" s="30"/>
    </row>
    <row r="86" ht="19.5" customHeight="1">
      <c r="A86" s="29">
        <v>46311.0</v>
      </c>
      <c r="B86" s="30" t="s">
        <v>68</v>
      </c>
      <c r="C86" s="21" t="str">
        <f t="array" ref="C86">IF(B86="","",IFERROR(INDEX('NHÂN VIÊN'!$C$5:$C$54,MATCH(B86,'NHÂN VIÊN'!$B$5:$B$54,0)),"⚠ Sai mã NV"))</f>
        <v>Trần Thị Hoa</v>
      </c>
      <c r="D86" s="30" t="s">
        <v>69</v>
      </c>
      <c r="E86" s="21" t="str">
        <f t="array" ref="E86">IF(D86="","",IFERROR(INDEX('CÔNG ĐOẠN'!$C$5:$C$104,MATCH(D86,'CÔNG ĐOẠN'!$B$5:$B$104,0)),"⚠ Sai mã CĐ"))</f>
        <v>Ráp vai con</v>
      </c>
      <c r="F86" s="21" t="str">
        <f t="array" ref="F86">IF(D86="","",IFERROR(INDEX('CÔNG ĐOẠN'!$D$5:$D$104,MATCH(D86,'CÔNG ĐOẠN'!$B$5:$B$104,0)),""))</f>
        <v>SM-2610</v>
      </c>
      <c r="G86" s="23">
        <v>300.0</v>
      </c>
      <c r="H86" s="22">
        <f t="array" ref="H86">IF(D86="","",IFERROR(INDEX('CÔNG ĐOẠN'!$F$5:$F$104,MATCH(D86,'CÔNG ĐOẠN'!$B$5:$B$104,0)),0))</f>
        <v>450</v>
      </c>
      <c r="I86" s="22">
        <f t="shared" si="1"/>
        <v>135000</v>
      </c>
      <c r="J86" s="30"/>
    </row>
    <row r="87" ht="19.5" customHeight="1">
      <c r="A87" s="29">
        <v>46311.0</v>
      </c>
      <c r="B87" s="30" t="s">
        <v>70</v>
      </c>
      <c r="C87" s="21" t="str">
        <f t="array" ref="C87">IF(B87="","",IFERROR(INDEX('NHÂN VIÊN'!$C$5:$C$54,MATCH(B87,'NHÂN VIÊN'!$B$5:$B$54,0)),"⚠ Sai mã NV"))</f>
        <v>Lê Văn Minh</v>
      </c>
      <c r="D87" s="30" t="s">
        <v>83</v>
      </c>
      <c r="E87" s="21" t="str">
        <f t="array" ref="E87">IF(D87="","",IFERROR(INDEX('CÔNG ĐOẠN'!$C$5:$C$104,MATCH(D87,'CÔNG ĐOẠN'!$B$5:$B$104,0)),"⚠ Sai mã CĐ"))</f>
        <v>Vắt sổ sườn</v>
      </c>
      <c r="F87" s="21" t="str">
        <f t="array" ref="F87">IF(D87="","",IFERROR(INDEX('CÔNG ĐOẠN'!$D$5:$D$104,MATCH(D87,'CÔNG ĐOẠN'!$B$5:$B$104,0)),""))</f>
        <v>SM-2610</v>
      </c>
      <c r="G87" s="23">
        <v>260.0</v>
      </c>
      <c r="H87" s="22">
        <f t="array" ref="H87">IF(D87="","",IFERROR(INDEX('CÔNG ĐOẠN'!$F$5:$F$104,MATCH(D87,'CÔNG ĐOẠN'!$B$5:$B$104,0)),0))</f>
        <v>700</v>
      </c>
      <c r="I87" s="22">
        <f t="shared" si="1"/>
        <v>182000</v>
      </c>
      <c r="J87" s="30"/>
    </row>
    <row r="88" ht="19.5" customHeight="1">
      <c r="A88" s="29">
        <v>46311.0</v>
      </c>
      <c r="B88" s="30" t="s">
        <v>72</v>
      </c>
      <c r="C88" s="21" t="str">
        <f t="array" ref="C88">IF(B88="","",IFERROR(INDEX('NHÂN VIÊN'!$C$5:$C$54,MATCH(B88,'NHÂN VIÊN'!$B$5:$B$54,0)),"⚠ Sai mã NV"))</f>
        <v>Phạm Thị Mai</v>
      </c>
      <c r="D88" s="30" t="s">
        <v>73</v>
      </c>
      <c r="E88" s="21" t="str">
        <f t="array" ref="E88">IF(D88="","",IFERROR(INDEX('CÔNG ĐOẠN'!$C$5:$C$104,MATCH(D88,'CÔNG ĐOẠN'!$B$5:$B$104,0)),"⚠ Sai mã CĐ"))</f>
        <v>May túi ngực</v>
      </c>
      <c r="F88" s="21" t="str">
        <f t="array" ref="F88">IF(D88="","",IFERROR(INDEX('CÔNG ĐOẠN'!$D$5:$D$104,MATCH(D88,'CÔNG ĐOẠN'!$B$5:$B$104,0)),""))</f>
        <v>SM-2610</v>
      </c>
      <c r="G88" s="23">
        <v>210.0</v>
      </c>
      <c r="H88" s="22">
        <f t="array" ref="H88">IF(D88="","",IFERROR(INDEX('CÔNG ĐOẠN'!$F$5:$F$104,MATCH(D88,'CÔNG ĐOẠN'!$B$5:$B$104,0)),0))</f>
        <v>600</v>
      </c>
      <c r="I88" s="22">
        <f t="shared" si="1"/>
        <v>126000</v>
      </c>
      <c r="J88" s="30"/>
    </row>
    <row r="89" ht="19.5" customHeight="1">
      <c r="A89" s="29">
        <v>46311.0</v>
      </c>
      <c r="B89" s="30" t="s">
        <v>74</v>
      </c>
      <c r="C89" s="21" t="str">
        <f t="array" ref="C89">IF(B89="","",IFERROR(INDEX('NHÂN VIÊN'!$C$5:$C$54,MATCH(B89,'NHÂN VIÊN'!$B$5:$B$54,0)),"⚠ Sai mã NV"))</f>
        <v>Hoàng Thị Thu</v>
      </c>
      <c r="D89" s="30" t="s">
        <v>75</v>
      </c>
      <c r="E89" s="21" t="str">
        <f t="array" ref="E89">IF(D89="","",IFERROR(INDEX('CÔNG ĐOẠN'!$C$5:$C$104,MATCH(D89,'CÔNG ĐOẠN'!$B$5:$B$104,0)),"⚠ Sai mã CĐ"))</f>
        <v>Gấp lai</v>
      </c>
      <c r="F89" s="21" t="str">
        <f t="array" ref="F89">IF(D89="","",IFERROR(INDEX('CÔNG ĐOẠN'!$D$5:$D$104,MATCH(D89,'CÔNG ĐOẠN'!$B$5:$B$104,0)),""))</f>
        <v>SM-2610</v>
      </c>
      <c r="G89" s="23">
        <v>330.0</v>
      </c>
      <c r="H89" s="22">
        <f t="array" ref="H89">IF(D89="","",IFERROR(INDEX('CÔNG ĐOẠN'!$F$5:$F$104,MATCH(D89,'CÔNG ĐOẠN'!$B$5:$B$104,0)),0))</f>
        <v>650</v>
      </c>
      <c r="I89" s="22">
        <f t="shared" si="1"/>
        <v>214500</v>
      </c>
      <c r="J89" s="30"/>
    </row>
    <row r="90" ht="19.5" customHeight="1">
      <c r="A90" s="29">
        <v>46311.0</v>
      </c>
      <c r="B90" s="30" t="s">
        <v>76</v>
      </c>
      <c r="C90" s="21" t="str">
        <f t="array" ref="C90">IF(B90="","",IFERROR(INDEX('NHÂN VIÊN'!$C$5:$C$54,MATCH(B90,'NHÂN VIÊN'!$B$5:$B$54,0)),"⚠ Sai mã NV"))</f>
        <v>Vũ Văn Hùng</v>
      </c>
      <c r="D90" s="30" t="s">
        <v>85</v>
      </c>
      <c r="E90" s="21" t="str">
        <f t="array" ref="E90">IF(D90="","",IFERROR(INDEX('CÔNG ĐOẠN'!$C$5:$C$104,MATCH(D90,'CÔNG ĐOẠN'!$B$5:$B$104,0)),"⚠ Sai mã CĐ"))</f>
        <v>May túi chéo</v>
      </c>
      <c r="F90" s="21" t="str">
        <f t="array" ref="F90">IF(D90="","",IFERROR(INDEX('CÔNG ĐOẠN'!$D$5:$D$104,MATCH(D90,'CÔNG ĐOẠN'!$B$5:$B$104,0)),""))</f>
        <v>QT-2611</v>
      </c>
      <c r="G90" s="23">
        <v>550.0</v>
      </c>
      <c r="H90" s="22">
        <f t="array" ref="H90">IF(D90="","",IFERROR(INDEX('CÔNG ĐOẠN'!$F$5:$F$104,MATCH(D90,'CÔNG ĐOẠN'!$B$5:$B$104,0)),0))</f>
        <v>1200</v>
      </c>
      <c r="I90" s="22">
        <f t="shared" si="1"/>
        <v>660000</v>
      </c>
      <c r="J90" s="30"/>
    </row>
    <row r="91" ht="19.5" customHeight="1">
      <c r="A91" s="29">
        <v>46311.0</v>
      </c>
      <c r="B91" s="30" t="s">
        <v>78</v>
      </c>
      <c r="C91" s="21" t="str">
        <f t="array" ref="C91">IF(B91="","",IFERROR(INDEX('NHÂN VIÊN'!$C$5:$C$54,MATCH(B91,'NHÂN VIÊN'!$B$5:$B$54,0)),"⚠ Sai mã NV"))</f>
        <v>Đặng Thị Nga</v>
      </c>
      <c r="D91" s="30" t="s">
        <v>86</v>
      </c>
      <c r="E91" s="21" t="str">
        <f t="array" ref="E91">IF(D91="","",IFERROR(INDEX('CÔNG ĐOẠN'!$C$5:$C$104,MATCH(D91,'CÔNG ĐOẠN'!$B$5:$B$104,0)),"⚠ Sai mã CĐ"))</f>
        <v>Ráp đáy quần</v>
      </c>
      <c r="F91" s="21" t="str">
        <f t="array" ref="F91">IF(D91="","",IFERROR(INDEX('CÔNG ĐOẠN'!$D$5:$D$104,MATCH(D91,'CÔNG ĐOẠN'!$B$5:$B$104,0)),""))</f>
        <v>QT-2611</v>
      </c>
      <c r="G91" s="23">
        <v>370.0</v>
      </c>
      <c r="H91" s="22">
        <f t="array" ref="H91">IF(D91="","",IFERROR(INDEX('CÔNG ĐOẠN'!$F$5:$F$104,MATCH(D91,'CÔNG ĐOẠN'!$B$5:$B$104,0)),0))</f>
        <v>800</v>
      </c>
      <c r="I91" s="22">
        <f t="shared" si="1"/>
        <v>296000</v>
      </c>
      <c r="J91" s="30"/>
    </row>
    <row r="92" ht="19.5" customHeight="1">
      <c r="A92" s="29">
        <v>46314.0</v>
      </c>
      <c r="B92" s="30" t="s">
        <v>65</v>
      </c>
      <c r="C92" s="21" t="str">
        <f t="array" ref="C92">IF(B92="","",IFERROR(INDEX('NHÂN VIÊN'!$C$5:$C$54,MATCH(B92,'NHÂN VIÊN'!$B$5:$B$54,0)),"⚠ Sai mã NV"))</f>
        <v>Nguyễn Thị Lan</v>
      </c>
      <c r="D92" s="30" t="s">
        <v>66</v>
      </c>
      <c r="E92" s="21" t="str">
        <f t="array" ref="E92">IF(D92="","",IFERROR(INDEX('CÔNG ĐOẠN'!$C$5:$C$104,MATCH(D92,'CÔNG ĐOẠN'!$B$5:$B$104,0)),"⚠ Sai mã CĐ"))</f>
        <v>Lộn &amp; diễu cổ</v>
      </c>
      <c r="F92" s="21" t="str">
        <f t="array" ref="F92">IF(D92="","",IFERROR(INDEX('CÔNG ĐOẠN'!$D$5:$D$104,MATCH(D92,'CÔNG ĐOẠN'!$B$5:$B$104,0)),""))</f>
        <v>SM-2610</v>
      </c>
      <c r="G92" s="23">
        <v>560.0</v>
      </c>
      <c r="H92" s="22">
        <f t="array" ref="H92">IF(D92="","",IFERROR(INDEX('CÔNG ĐOẠN'!$F$5:$F$104,MATCH(D92,'CÔNG ĐOẠN'!$B$5:$B$104,0)),0))</f>
        <v>1100</v>
      </c>
      <c r="I92" s="22">
        <f t="shared" si="1"/>
        <v>616000</v>
      </c>
      <c r="J92" s="30"/>
    </row>
    <row r="93" ht="19.5" customHeight="1">
      <c r="A93" s="29">
        <v>46314.0</v>
      </c>
      <c r="B93" s="30" t="s">
        <v>68</v>
      </c>
      <c r="C93" s="21" t="str">
        <f t="array" ref="C93">IF(B93="","",IFERROR(INDEX('NHÂN VIÊN'!$C$5:$C$54,MATCH(B93,'NHÂN VIÊN'!$B$5:$B$54,0)),"⚠ Sai mã NV"))</f>
        <v>Trần Thị Hoa</v>
      </c>
      <c r="D93" s="30" t="s">
        <v>87</v>
      </c>
      <c r="E93" s="21" t="str">
        <f t="array" ref="E93">IF(D93="","",IFERROR(INDEX('CÔNG ĐOẠN'!$C$5:$C$104,MATCH(D93,'CÔNG ĐOẠN'!$B$5:$B$104,0)),"⚠ Sai mã CĐ"))</f>
        <v>Tra tay</v>
      </c>
      <c r="F93" s="21" t="str">
        <f t="array" ref="F93">IF(D93="","",IFERROR(INDEX('CÔNG ĐOẠN'!$D$5:$D$104,MATCH(D93,'CÔNG ĐOẠN'!$B$5:$B$104,0)),""))</f>
        <v>SM-2610</v>
      </c>
      <c r="G93" s="23">
        <v>510.0</v>
      </c>
      <c r="H93" s="22">
        <f t="array" ref="H93">IF(D93="","",IFERROR(INDEX('CÔNG ĐOẠN'!$F$5:$F$104,MATCH(D93,'CÔNG ĐOẠN'!$B$5:$B$104,0)),0))</f>
        <v>1500</v>
      </c>
      <c r="I93" s="22">
        <f t="shared" si="1"/>
        <v>765000</v>
      </c>
      <c r="J93" s="30"/>
    </row>
    <row r="94" ht="19.5" customHeight="1">
      <c r="A94" s="29">
        <v>46314.0</v>
      </c>
      <c r="B94" s="30" t="s">
        <v>70</v>
      </c>
      <c r="C94" s="21" t="str">
        <f t="array" ref="C94">IF(B94="","",IFERROR(INDEX('NHÂN VIÊN'!$C$5:$C$54,MATCH(B94,'NHÂN VIÊN'!$B$5:$B$54,0)),"⚠ Sai mã NV"))</f>
        <v>Lê Văn Minh</v>
      </c>
      <c r="D94" s="30" t="s">
        <v>83</v>
      </c>
      <c r="E94" s="21" t="str">
        <f t="array" ref="E94">IF(D94="","",IFERROR(INDEX('CÔNG ĐOẠN'!$C$5:$C$104,MATCH(D94,'CÔNG ĐOẠN'!$B$5:$B$104,0)),"⚠ Sai mã CĐ"))</f>
        <v>Vắt sổ sườn</v>
      </c>
      <c r="F94" s="21" t="str">
        <f t="array" ref="F94">IF(D94="","",IFERROR(INDEX('CÔNG ĐOẠN'!$D$5:$D$104,MATCH(D94,'CÔNG ĐOẠN'!$B$5:$B$104,0)),""))</f>
        <v>SM-2610</v>
      </c>
      <c r="G94" s="23">
        <v>560.0</v>
      </c>
      <c r="H94" s="22">
        <f t="array" ref="H94">IF(D94="","",IFERROR(INDEX('CÔNG ĐOẠN'!$F$5:$F$104,MATCH(D94,'CÔNG ĐOẠN'!$B$5:$B$104,0)),0))</f>
        <v>700</v>
      </c>
      <c r="I94" s="22">
        <f t="shared" si="1"/>
        <v>392000</v>
      </c>
      <c r="J94" s="30"/>
    </row>
    <row r="95" ht="19.5" customHeight="1">
      <c r="A95" s="29">
        <v>46314.0</v>
      </c>
      <c r="B95" s="30" t="s">
        <v>72</v>
      </c>
      <c r="C95" s="21" t="str">
        <f t="array" ref="C95">IF(B95="","",IFERROR(INDEX('NHÂN VIÊN'!$C$5:$C$54,MATCH(B95,'NHÂN VIÊN'!$B$5:$B$54,0)),"⚠ Sai mã NV"))</f>
        <v>Phạm Thị Mai</v>
      </c>
      <c r="D95" s="30" t="s">
        <v>69</v>
      </c>
      <c r="E95" s="21" t="str">
        <f t="array" ref="E95">IF(D95="","",IFERROR(INDEX('CÔNG ĐOẠN'!$C$5:$C$104,MATCH(D95,'CÔNG ĐOẠN'!$B$5:$B$104,0)),"⚠ Sai mã CĐ"))</f>
        <v>Ráp vai con</v>
      </c>
      <c r="F95" s="21" t="str">
        <f t="array" ref="F95">IF(D95="","",IFERROR(INDEX('CÔNG ĐOẠN'!$D$5:$D$104,MATCH(D95,'CÔNG ĐOẠN'!$B$5:$B$104,0)),""))</f>
        <v>SM-2610</v>
      </c>
      <c r="G95" s="23">
        <v>500.0</v>
      </c>
      <c r="H95" s="22">
        <f t="array" ref="H95">IF(D95="","",IFERROR(INDEX('CÔNG ĐOẠN'!$F$5:$F$104,MATCH(D95,'CÔNG ĐOẠN'!$B$5:$B$104,0)),0))</f>
        <v>450</v>
      </c>
      <c r="I95" s="22">
        <f t="shared" si="1"/>
        <v>225000</v>
      </c>
      <c r="J95" s="30"/>
    </row>
    <row r="96" ht="19.5" customHeight="1">
      <c r="A96" s="29">
        <v>46314.0</v>
      </c>
      <c r="B96" s="30" t="s">
        <v>74</v>
      </c>
      <c r="C96" s="21" t="str">
        <f t="array" ref="C96">IF(B96="","",IFERROR(INDEX('NHÂN VIÊN'!$C$5:$C$54,MATCH(B96,'NHÂN VIÊN'!$B$5:$B$54,0)),"⚠ Sai mã NV"))</f>
        <v>Hoàng Thị Thu</v>
      </c>
      <c r="D96" s="30" t="s">
        <v>75</v>
      </c>
      <c r="E96" s="21" t="str">
        <f t="array" ref="E96">IF(D96="","",IFERROR(INDEX('CÔNG ĐOẠN'!$C$5:$C$104,MATCH(D96,'CÔNG ĐOẠN'!$B$5:$B$104,0)),"⚠ Sai mã CĐ"))</f>
        <v>Gấp lai</v>
      </c>
      <c r="F96" s="21" t="str">
        <f t="array" ref="F96">IF(D96="","",IFERROR(INDEX('CÔNG ĐOẠN'!$D$5:$D$104,MATCH(D96,'CÔNG ĐOẠN'!$B$5:$B$104,0)),""))</f>
        <v>SM-2610</v>
      </c>
      <c r="G96" s="23">
        <v>360.0</v>
      </c>
      <c r="H96" s="22">
        <f t="array" ref="H96">IF(D96="","",IFERROR(INDEX('CÔNG ĐOẠN'!$F$5:$F$104,MATCH(D96,'CÔNG ĐOẠN'!$B$5:$B$104,0)),0))</f>
        <v>650</v>
      </c>
      <c r="I96" s="22">
        <f t="shared" si="1"/>
        <v>234000</v>
      </c>
      <c r="J96" s="30"/>
    </row>
    <row r="97" ht="19.5" customHeight="1">
      <c r="A97" s="29">
        <v>46314.0</v>
      </c>
      <c r="B97" s="30" t="s">
        <v>76</v>
      </c>
      <c r="C97" s="21" t="str">
        <f t="array" ref="C97">IF(B97="","",IFERROR(INDEX('NHÂN VIÊN'!$C$5:$C$54,MATCH(B97,'NHÂN VIÊN'!$B$5:$B$54,0)),"⚠ Sai mã NV"))</f>
        <v>Vũ Văn Hùng</v>
      </c>
      <c r="D97" s="30" t="s">
        <v>77</v>
      </c>
      <c r="E97" s="21" t="str">
        <f t="array" ref="E97">IF(D97="","",IFERROR(INDEX('CÔNG ĐOẠN'!$C$5:$C$104,MATCH(D97,'CÔNG ĐOẠN'!$B$5:$B$104,0)),"⚠ Sai mã CĐ"))</f>
        <v>Đính nút</v>
      </c>
      <c r="F97" s="21" t="str">
        <f t="array" ref="F97">IF(D97="","",IFERROR(INDEX('CÔNG ĐOẠN'!$D$5:$D$104,MATCH(D97,'CÔNG ĐOẠN'!$B$5:$B$104,0)),""))</f>
        <v>SM-2610</v>
      </c>
      <c r="G97" s="23">
        <v>480.0</v>
      </c>
      <c r="H97" s="22">
        <f t="array" ref="H97">IF(D97="","",IFERROR(INDEX('CÔNG ĐOẠN'!$F$5:$F$104,MATCH(D97,'CÔNG ĐOẠN'!$B$5:$B$104,0)),0))</f>
        <v>400</v>
      </c>
      <c r="I97" s="22">
        <f t="shared" si="1"/>
        <v>192000</v>
      </c>
      <c r="J97" s="30"/>
    </row>
    <row r="98" ht="19.5" customHeight="1">
      <c r="A98" s="29">
        <v>46314.0</v>
      </c>
      <c r="B98" s="30" t="s">
        <v>78</v>
      </c>
      <c r="C98" s="21" t="str">
        <f t="array" ref="C98">IF(B98="","",IFERROR(INDEX('NHÂN VIÊN'!$C$5:$C$54,MATCH(B98,'NHÂN VIÊN'!$B$5:$B$54,0)),"⚠ Sai mã NV"))</f>
        <v>Đặng Thị Nga</v>
      </c>
      <c r="D98" s="30" t="s">
        <v>86</v>
      </c>
      <c r="E98" s="21" t="str">
        <f t="array" ref="E98">IF(D98="","",IFERROR(INDEX('CÔNG ĐOẠN'!$C$5:$C$104,MATCH(D98,'CÔNG ĐOẠN'!$B$5:$B$104,0)),"⚠ Sai mã CĐ"))</f>
        <v>Ráp đáy quần</v>
      </c>
      <c r="F98" s="21" t="str">
        <f t="array" ref="F98">IF(D98="","",IFERROR(INDEX('CÔNG ĐOẠN'!$D$5:$D$104,MATCH(D98,'CÔNG ĐOẠN'!$B$5:$B$104,0)),""))</f>
        <v>QT-2611</v>
      </c>
      <c r="G98" s="23">
        <v>470.0</v>
      </c>
      <c r="H98" s="22">
        <f t="array" ref="H98">IF(D98="","",IFERROR(INDEX('CÔNG ĐOẠN'!$F$5:$F$104,MATCH(D98,'CÔNG ĐOẠN'!$B$5:$B$104,0)),0))</f>
        <v>800</v>
      </c>
      <c r="I98" s="22">
        <f t="shared" si="1"/>
        <v>376000</v>
      </c>
      <c r="J98" s="30"/>
    </row>
    <row r="99" ht="19.5" customHeight="1">
      <c r="A99" s="29">
        <v>46315.0</v>
      </c>
      <c r="B99" s="30" t="s">
        <v>65</v>
      </c>
      <c r="C99" s="21" t="str">
        <f t="array" ref="C99">IF(B99="","",IFERROR(INDEX('NHÂN VIÊN'!$C$5:$C$54,MATCH(B99,'NHÂN VIÊN'!$B$5:$B$54,0)),"⚠ Sai mã NV"))</f>
        <v>Nguyễn Thị Lan</v>
      </c>
      <c r="D99" s="30" t="s">
        <v>66</v>
      </c>
      <c r="E99" s="21" t="str">
        <f t="array" ref="E99">IF(D99="","",IFERROR(INDEX('CÔNG ĐOẠN'!$C$5:$C$104,MATCH(D99,'CÔNG ĐOẠN'!$B$5:$B$104,0)),"⚠ Sai mã CĐ"))</f>
        <v>Lộn &amp; diễu cổ</v>
      </c>
      <c r="F99" s="21" t="str">
        <f t="array" ref="F99">IF(D99="","",IFERROR(INDEX('CÔNG ĐOẠN'!$D$5:$D$104,MATCH(D99,'CÔNG ĐOẠN'!$B$5:$B$104,0)),""))</f>
        <v>SM-2610</v>
      </c>
      <c r="G99" s="23">
        <v>590.0</v>
      </c>
      <c r="H99" s="22">
        <f t="array" ref="H99">IF(D99="","",IFERROR(INDEX('CÔNG ĐOẠN'!$F$5:$F$104,MATCH(D99,'CÔNG ĐOẠN'!$B$5:$B$104,0)),0))</f>
        <v>1100</v>
      </c>
      <c r="I99" s="22">
        <f t="shared" si="1"/>
        <v>649000</v>
      </c>
      <c r="J99" s="30"/>
    </row>
    <row r="100" ht="19.5" customHeight="1">
      <c r="A100" s="29">
        <v>46315.0</v>
      </c>
      <c r="B100" s="30" t="s">
        <v>68</v>
      </c>
      <c r="C100" s="21" t="str">
        <f t="array" ref="C100">IF(B100="","",IFERROR(INDEX('NHÂN VIÊN'!$C$5:$C$54,MATCH(B100,'NHÂN VIÊN'!$B$5:$B$54,0)),"⚠ Sai mã NV"))</f>
        <v>Trần Thị Hoa</v>
      </c>
      <c r="D100" s="30" t="s">
        <v>87</v>
      </c>
      <c r="E100" s="21" t="str">
        <f t="array" ref="E100">IF(D100="","",IFERROR(INDEX('CÔNG ĐOẠN'!$C$5:$C$104,MATCH(D100,'CÔNG ĐOẠN'!$B$5:$B$104,0)),"⚠ Sai mã CĐ"))</f>
        <v>Tra tay</v>
      </c>
      <c r="F100" s="21" t="str">
        <f t="array" ref="F100">IF(D100="","",IFERROR(INDEX('CÔNG ĐOẠN'!$D$5:$D$104,MATCH(D100,'CÔNG ĐOẠN'!$B$5:$B$104,0)),""))</f>
        <v>SM-2610</v>
      </c>
      <c r="G100" s="23">
        <v>330.0</v>
      </c>
      <c r="H100" s="22">
        <f t="array" ref="H100">IF(D100="","",IFERROR(INDEX('CÔNG ĐOẠN'!$F$5:$F$104,MATCH(D100,'CÔNG ĐOẠN'!$B$5:$B$104,0)),0))</f>
        <v>1500</v>
      </c>
      <c r="I100" s="22">
        <f t="shared" si="1"/>
        <v>495000</v>
      </c>
      <c r="J100" s="30"/>
    </row>
    <row r="101" ht="19.5" customHeight="1">
      <c r="A101" s="29">
        <v>46315.0</v>
      </c>
      <c r="B101" s="30" t="s">
        <v>72</v>
      </c>
      <c r="C101" s="21" t="str">
        <f t="array" ref="C101">IF(B101="","",IFERROR(INDEX('NHÂN VIÊN'!$C$5:$C$54,MATCH(B101,'NHÂN VIÊN'!$B$5:$B$54,0)),"⚠ Sai mã NV"))</f>
        <v>Phạm Thị Mai</v>
      </c>
      <c r="D101" s="30" t="s">
        <v>69</v>
      </c>
      <c r="E101" s="21" t="str">
        <f t="array" ref="E101">IF(D101="","",IFERROR(INDEX('CÔNG ĐOẠN'!$C$5:$C$104,MATCH(D101,'CÔNG ĐOẠN'!$B$5:$B$104,0)),"⚠ Sai mã CĐ"))</f>
        <v>Ráp vai con</v>
      </c>
      <c r="F101" s="21" t="str">
        <f t="array" ref="F101">IF(D101="","",IFERROR(INDEX('CÔNG ĐOẠN'!$D$5:$D$104,MATCH(D101,'CÔNG ĐOẠN'!$B$5:$B$104,0)),""))</f>
        <v>SM-2610</v>
      </c>
      <c r="G101" s="23">
        <v>320.0</v>
      </c>
      <c r="H101" s="22">
        <f t="array" ref="H101">IF(D101="","",IFERROR(INDEX('CÔNG ĐOẠN'!$F$5:$F$104,MATCH(D101,'CÔNG ĐOẠN'!$B$5:$B$104,0)),0))</f>
        <v>450</v>
      </c>
      <c r="I101" s="22">
        <f t="shared" si="1"/>
        <v>144000</v>
      </c>
      <c r="J101" s="30"/>
    </row>
    <row r="102" ht="19.5" customHeight="1">
      <c r="A102" s="29">
        <v>46315.0</v>
      </c>
      <c r="B102" s="30" t="s">
        <v>74</v>
      </c>
      <c r="C102" s="21" t="str">
        <f t="array" ref="C102">IF(B102="","",IFERROR(INDEX('NHÂN VIÊN'!$C$5:$C$54,MATCH(B102,'NHÂN VIÊN'!$B$5:$B$54,0)),"⚠ Sai mã NV"))</f>
        <v>Hoàng Thị Thu</v>
      </c>
      <c r="D102" s="30" t="s">
        <v>75</v>
      </c>
      <c r="E102" s="21" t="str">
        <f t="array" ref="E102">IF(D102="","",IFERROR(INDEX('CÔNG ĐOẠN'!$C$5:$C$104,MATCH(D102,'CÔNG ĐOẠN'!$B$5:$B$104,0)),"⚠ Sai mã CĐ"))</f>
        <v>Gấp lai</v>
      </c>
      <c r="F102" s="21" t="str">
        <f t="array" ref="F102">IF(D102="","",IFERROR(INDEX('CÔNG ĐOẠN'!$D$5:$D$104,MATCH(D102,'CÔNG ĐOẠN'!$B$5:$B$104,0)),""))</f>
        <v>SM-2610</v>
      </c>
      <c r="G102" s="23">
        <v>380.0</v>
      </c>
      <c r="H102" s="22">
        <f t="array" ref="H102">IF(D102="","",IFERROR(INDEX('CÔNG ĐOẠN'!$F$5:$F$104,MATCH(D102,'CÔNG ĐOẠN'!$B$5:$B$104,0)),0))</f>
        <v>650</v>
      </c>
      <c r="I102" s="22">
        <f t="shared" si="1"/>
        <v>247000</v>
      </c>
      <c r="J102" s="30"/>
    </row>
    <row r="103" ht="19.5" customHeight="1">
      <c r="A103" s="29">
        <v>46315.0</v>
      </c>
      <c r="B103" s="30" t="s">
        <v>76</v>
      </c>
      <c r="C103" s="21" t="str">
        <f t="array" ref="C103">IF(B103="","",IFERROR(INDEX('NHÂN VIÊN'!$C$5:$C$54,MATCH(B103,'NHÂN VIÊN'!$B$5:$B$54,0)),"⚠ Sai mã NV"))</f>
        <v>Vũ Văn Hùng</v>
      </c>
      <c r="D103" s="30" t="s">
        <v>77</v>
      </c>
      <c r="E103" s="21" t="str">
        <f t="array" ref="E103">IF(D103="","",IFERROR(INDEX('CÔNG ĐOẠN'!$C$5:$C$104,MATCH(D103,'CÔNG ĐOẠN'!$B$5:$B$104,0)),"⚠ Sai mã CĐ"))</f>
        <v>Đính nút</v>
      </c>
      <c r="F103" s="21" t="str">
        <f t="array" ref="F103">IF(D103="","",IFERROR(INDEX('CÔNG ĐOẠN'!$D$5:$D$104,MATCH(D103,'CÔNG ĐOẠN'!$B$5:$B$104,0)),""))</f>
        <v>SM-2610</v>
      </c>
      <c r="G103" s="23">
        <v>460.0</v>
      </c>
      <c r="H103" s="22">
        <f t="array" ref="H103">IF(D103="","",IFERROR(INDEX('CÔNG ĐOẠN'!$F$5:$F$104,MATCH(D103,'CÔNG ĐOẠN'!$B$5:$B$104,0)),0))</f>
        <v>400</v>
      </c>
      <c r="I103" s="22">
        <f t="shared" si="1"/>
        <v>184000</v>
      </c>
      <c r="J103" s="30"/>
    </row>
    <row r="104" ht="19.5" customHeight="1">
      <c r="A104" s="29">
        <v>46315.0</v>
      </c>
      <c r="B104" s="30" t="s">
        <v>78</v>
      </c>
      <c r="C104" s="21" t="str">
        <f t="array" ref="C104">IF(B104="","",IFERROR(INDEX('NHÂN VIÊN'!$C$5:$C$54,MATCH(B104,'NHÂN VIÊN'!$B$5:$B$54,0)),"⚠ Sai mã NV"))</f>
        <v>Đặng Thị Nga</v>
      </c>
      <c r="D104" s="30" t="s">
        <v>79</v>
      </c>
      <c r="E104" s="21" t="str">
        <f t="array" ref="E104">IF(D104="","",IFERROR(INDEX('CÔNG ĐOẠN'!$C$5:$C$104,MATCH(D104,'CÔNG ĐOẠN'!$B$5:$B$104,0)),"⚠ Sai mã CĐ"))</f>
        <v>Tra cạp</v>
      </c>
      <c r="F104" s="21" t="str">
        <f t="array" ref="F104">IF(D104="","",IFERROR(INDEX('CÔNG ĐOẠN'!$D$5:$D$104,MATCH(D104,'CÔNG ĐOẠN'!$B$5:$B$104,0)),""))</f>
        <v>QT-2611</v>
      </c>
      <c r="G104" s="23">
        <v>450.0</v>
      </c>
      <c r="H104" s="22">
        <f t="array" ref="H104">IF(D104="","",IFERROR(INDEX('CÔNG ĐOẠN'!$F$5:$F$104,MATCH(D104,'CÔNG ĐOẠN'!$B$5:$B$104,0)),0))</f>
        <v>1500</v>
      </c>
      <c r="I104" s="22">
        <f t="shared" si="1"/>
        <v>675000</v>
      </c>
      <c r="J104" s="30"/>
    </row>
    <row r="105" ht="19.5" customHeight="1">
      <c r="A105" s="29">
        <v>46315.0</v>
      </c>
      <c r="B105" s="30" t="s">
        <v>80</v>
      </c>
      <c r="C105" s="21" t="str">
        <f t="array" ref="C105">IF(B105="","",IFERROR(INDEX('NHÂN VIÊN'!$C$5:$C$54,MATCH(B105,'NHÂN VIÊN'!$B$5:$B$54,0)),"⚠ Sai mã NV"))</f>
        <v>Bùi Thị Hạnh</v>
      </c>
      <c r="D105" s="30" t="s">
        <v>71</v>
      </c>
      <c r="E105" s="21" t="str">
        <f t="array" ref="E105">IF(D105="","",IFERROR(INDEX('CÔNG ĐOẠN'!$C$5:$C$104,MATCH(D105,'CÔNG ĐOẠN'!$B$5:$B$104,0)),"⚠ Sai mã CĐ"))</f>
        <v>May sườn tay + sườn thân</v>
      </c>
      <c r="F105" s="21" t="str">
        <f t="array" ref="F105">IF(D105="","",IFERROR(INDEX('CÔNG ĐOẠN'!$D$5:$D$104,MATCH(D105,'CÔNG ĐOẠN'!$B$5:$B$104,0)),""))</f>
        <v>SM-2610</v>
      </c>
      <c r="G105" s="23">
        <v>260.0</v>
      </c>
      <c r="H105" s="22">
        <f t="array" ref="H105">IF(D105="","",IFERROR(INDEX('CÔNG ĐOẠN'!$F$5:$F$104,MATCH(D105,'CÔNG ĐOẠN'!$B$5:$B$104,0)),0))</f>
        <v>900</v>
      </c>
      <c r="I105" s="22">
        <f t="shared" si="1"/>
        <v>234000</v>
      </c>
      <c r="J105" s="30"/>
    </row>
    <row r="106" ht="19.5" customHeight="1">
      <c r="A106" s="29">
        <v>46316.0</v>
      </c>
      <c r="B106" s="30" t="s">
        <v>65</v>
      </c>
      <c r="C106" s="21" t="str">
        <f t="array" ref="C106">IF(B106="","",IFERROR(INDEX('NHÂN VIÊN'!$C$5:$C$54,MATCH(B106,'NHÂN VIÊN'!$B$5:$B$54,0)),"⚠ Sai mã NV"))</f>
        <v>Nguyễn Thị Lan</v>
      </c>
      <c r="D106" s="30" t="s">
        <v>66</v>
      </c>
      <c r="E106" s="21" t="str">
        <f t="array" ref="E106">IF(D106="","",IFERROR(INDEX('CÔNG ĐOẠN'!$C$5:$C$104,MATCH(D106,'CÔNG ĐOẠN'!$B$5:$B$104,0)),"⚠ Sai mã CĐ"))</f>
        <v>Lộn &amp; diễu cổ</v>
      </c>
      <c r="F106" s="21" t="str">
        <f t="array" ref="F106">IF(D106="","",IFERROR(INDEX('CÔNG ĐOẠN'!$D$5:$D$104,MATCH(D106,'CÔNG ĐOẠN'!$B$5:$B$104,0)),""))</f>
        <v>SM-2610</v>
      </c>
      <c r="G106" s="23">
        <v>510.0</v>
      </c>
      <c r="H106" s="22">
        <f t="array" ref="H106">IF(D106="","",IFERROR(INDEX('CÔNG ĐOẠN'!$F$5:$F$104,MATCH(D106,'CÔNG ĐOẠN'!$B$5:$B$104,0)),0))</f>
        <v>1100</v>
      </c>
      <c r="I106" s="22">
        <f t="shared" si="1"/>
        <v>561000</v>
      </c>
      <c r="J106" s="30"/>
    </row>
    <row r="107" ht="19.5" customHeight="1">
      <c r="A107" s="29">
        <v>46316.0</v>
      </c>
      <c r="B107" s="30" t="s">
        <v>68</v>
      </c>
      <c r="C107" s="21" t="str">
        <f t="array" ref="C107">IF(B107="","",IFERROR(INDEX('NHÂN VIÊN'!$C$5:$C$54,MATCH(B107,'NHÂN VIÊN'!$B$5:$B$54,0)),"⚠ Sai mã NV"))</f>
        <v>Trần Thị Hoa</v>
      </c>
      <c r="D107" s="30" t="s">
        <v>69</v>
      </c>
      <c r="E107" s="21" t="str">
        <f t="array" ref="E107">IF(D107="","",IFERROR(INDEX('CÔNG ĐOẠN'!$C$5:$C$104,MATCH(D107,'CÔNG ĐOẠN'!$B$5:$B$104,0)),"⚠ Sai mã CĐ"))</f>
        <v>Ráp vai con</v>
      </c>
      <c r="F107" s="21" t="str">
        <f t="array" ref="F107">IF(D107="","",IFERROR(INDEX('CÔNG ĐOẠN'!$D$5:$D$104,MATCH(D107,'CÔNG ĐOẠN'!$B$5:$B$104,0)),""))</f>
        <v>SM-2610</v>
      </c>
      <c r="G107" s="23">
        <v>280.0</v>
      </c>
      <c r="H107" s="22">
        <f t="array" ref="H107">IF(D107="","",IFERROR(INDEX('CÔNG ĐOẠN'!$F$5:$F$104,MATCH(D107,'CÔNG ĐOẠN'!$B$5:$B$104,0)),0))</f>
        <v>450</v>
      </c>
      <c r="I107" s="22">
        <f t="shared" si="1"/>
        <v>126000</v>
      </c>
      <c r="J107" s="30"/>
    </row>
    <row r="108" ht="19.5" customHeight="1">
      <c r="A108" s="29">
        <v>46316.0</v>
      </c>
      <c r="B108" s="30" t="s">
        <v>70</v>
      </c>
      <c r="C108" s="21" t="str">
        <f t="array" ref="C108">IF(B108="","",IFERROR(INDEX('NHÂN VIÊN'!$C$5:$C$54,MATCH(B108,'NHÂN VIÊN'!$B$5:$B$54,0)),"⚠ Sai mã NV"))</f>
        <v>Lê Văn Minh</v>
      </c>
      <c r="D108" s="30" t="s">
        <v>83</v>
      </c>
      <c r="E108" s="21" t="str">
        <f t="array" ref="E108">IF(D108="","",IFERROR(INDEX('CÔNG ĐOẠN'!$C$5:$C$104,MATCH(D108,'CÔNG ĐOẠN'!$B$5:$B$104,0)),"⚠ Sai mã CĐ"))</f>
        <v>Vắt sổ sườn</v>
      </c>
      <c r="F108" s="21" t="str">
        <f t="array" ref="F108">IF(D108="","",IFERROR(INDEX('CÔNG ĐOẠN'!$D$5:$D$104,MATCH(D108,'CÔNG ĐOẠN'!$B$5:$B$104,0)),""))</f>
        <v>SM-2610</v>
      </c>
      <c r="G108" s="23">
        <v>540.0</v>
      </c>
      <c r="H108" s="22">
        <f t="array" ref="H108">IF(D108="","",IFERROR(INDEX('CÔNG ĐOẠN'!$F$5:$F$104,MATCH(D108,'CÔNG ĐOẠN'!$B$5:$B$104,0)),0))</f>
        <v>700</v>
      </c>
      <c r="I108" s="22">
        <f t="shared" si="1"/>
        <v>378000</v>
      </c>
      <c r="J108" s="30"/>
    </row>
    <row r="109" ht="19.5" customHeight="1">
      <c r="A109" s="29">
        <v>46316.0</v>
      </c>
      <c r="B109" s="30" t="s">
        <v>72</v>
      </c>
      <c r="C109" s="21" t="str">
        <f t="array" ref="C109">IF(B109="","",IFERROR(INDEX('NHÂN VIÊN'!$C$5:$C$54,MATCH(B109,'NHÂN VIÊN'!$B$5:$B$54,0)),"⚠ Sai mã NV"))</f>
        <v>Phạm Thị Mai</v>
      </c>
      <c r="D109" s="30" t="s">
        <v>69</v>
      </c>
      <c r="E109" s="21" t="str">
        <f t="array" ref="E109">IF(D109="","",IFERROR(INDEX('CÔNG ĐOẠN'!$C$5:$C$104,MATCH(D109,'CÔNG ĐOẠN'!$B$5:$B$104,0)),"⚠ Sai mã CĐ"))</f>
        <v>Ráp vai con</v>
      </c>
      <c r="F109" s="21" t="str">
        <f t="array" ref="F109">IF(D109="","",IFERROR(INDEX('CÔNG ĐOẠN'!$D$5:$D$104,MATCH(D109,'CÔNG ĐOẠN'!$B$5:$B$104,0)),""))</f>
        <v>SM-2610</v>
      </c>
      <c r="G109" s="23">
        <v>480.0</v>
      </c>
      <c r="H109" s="22">
        <f t="array" ref="H109">IF(D109="","",IFERROR(INDEX('CÔNG ĐOẠN'!$F$5:$F$104,MATCH(D109,'CÔNG ĐOẠN'!$B$5:$B$104,0)),0))</f>
        <v>450</v>
      </c>
      <c r="I109" s="22">
        <f t="shared" si="1"/>
        <v>216000</v>
      </c>
      <c r="J109" s="30"/>
    </row>
    <row r="110" ht="19.5" customHeight="1">
      <c r="A110" s="29">
        <v>46316.0</v>
      </c>
      <c r="B110" s="30" t="s">
        <v>74</v>
      </c>
      <c r="C110" s="21" t="str">
        <f t="array" ref="C110">IF(B110="","",IFERROR(INDEX('NHÂN VIÊN'!$C$5:$C$54,MATCH(B110,'NHÂN VIÊN'!$B$5:$B$54,0)),"⚠ Sai mã NV"))</f>
        <v>Hoàng Thị Thu</v>
      </c>
      <c r="D110" s="30" t="s">
        <v>75</v>
      </c>
      <c r="E110" s="21" t="str">
        <f t="array" ref="E110">IF(D110="","",IFERROR(INDEX('CÔNG ĐOẠN'!$C$5:$C$104,MATCH(D110,'CÔNG ĐOẠN'!$B$5:$B$104,0)),"⚠ Sai mã CĐ"))</f>
        <v>Gấp lai</v>
      </c>
      <c r="F110" s="21" t="str">
        <f t="array" ref="F110">IF(D110="","",IFERROR(INDEX('CÔNG ĐOẠN'!$D$5:$D$104,MATCH(D110,'CÔNG ĐOẠN'!$B$5:$B$104,0)),""))</f>
        <v>SM-2610</v>
      </c>
      <c r="G110" s="23">
        <v>570.0</v>
      </c>
      <c r="H110" s="22">
        <f t="array" ref="H110">IF(D110="","",IFERROR(INDEX('CÔNG ĐOẠN'!$F$5:$F$104,MATCH(D110,'CÔNG ĐOẠN'!$B$5:$B$104,0)),0))</f>
        <v>650</v>
      </c>
      <c r="I110" s="22">
        <f t="shared" si="1"/>
        <v>370500</v>
      </c>
      <c r="J110" s="30"/>
    </row>
    <row r="111" ht="19.5" customHeight="1">
      <c r="A111" s="29">
        <v>46316.0</v>
      </c>
      <c r="B111" s="30" t="s">
        <v>76</v>
      </c>
      <c r="C111" s="21" t="str">
        <f t="array" ref="C111">IF(B111="","",IFERROR(INDEX('NHÂN VIÊN'!$C$5:$C$54,MATCH(B111,'NHÂN VIÊN'!$B$5:$B$54,0)),"⚠ Sai mã NV"))</f>
        <v>Vũ Văn Hùng</v>
      </c>
      <c r="D111" s="30" t="s">
        <v>77</v>
      </c>
      <c r="E111" s="21" t="str">
        <f t="array" ref="E111">IF(D111="","",IFERROR(INDEX('CÔNG ĐOẠN'!$C$5:$C$104,MATCH(D111,'CÔNG ĐOẠN'!$B$5:$B$104,0)),"⚠ Sai mã CĐ"))</f>
        <v>Đính nút</v>
      </c>
      <c r="F111" s="21" t="str">
        <f t="array" ref="F111">IF(D111="","",IFERROR(INDEX('CÔNG ĐOẠN'!$D$5:$D$104,MATCH(D111,'CÔNG ĐOẠN'!$B$5:$B$104,0)),""))</f>
        <v>SM-2610</v>
      </c>
      <c r="G111" s="23">
        <v>450.0</v>
      </c>
      <c r="H111" s="22">
        <f t="array" ref="H111">IF(D111="","",IFERROR(INDEX('CÔNG ĐOẠN'!$F$5:$F$104,MATCH(D111,'CÔNG ĐOẠN'!$B$5:$B$104,0)),0))</f>
        <v>400</v>
      </c>
      <c r="I111" s="22">
        <f t="shared" si="1"/>
        <v>180000</v>
      </c>
      <c r="J111" s="30"/>
    </row>
    <row r="112" ht="19.5" customHeight="1">
      <c r="A112" s="29">
        <v>46316.0</v>
      </c>
      <c r="B112" s="30" t="s">
        <v>78</v>
      </c>
      <c r="C112" s="21" t="str">
        <f t="array" ref="C112">IF(B112="","",IFERROR(INDEX('NHÂN VIÊN'!$C$5:$C$54,MATCH(B112,'NHÂN VIÊN'!$B$5:$B$54,0)),"⚠ Sai mã NV"))</f>
        <v>Đặng Thị Nga</v>
      </c>
      <c r="D112" s="30" t="s">
        <v>86</v>
      </c>
      <c r="E112" s="21" t="str">
        <f t="array" ref="E112">IF(D112="","",IFERROR(INDEX('CÔNG ĐOẠN'!$C$5:$C$104,MATCH(D112,'CÔNG ĐOẠN'!$B$5:$B$104,0)),"⚠ Sai mã CĐ"))</f>
        <v>Ráp đáy quần</v>
      </c>
      <c r="F112" s="21" t="str">
        <f t="array" ref="F112">IF(D112="","",IFERROR(INDEX('CÔNG ĐOẠN'!$D$5:$D$104,MATCH(D112,'CÔNG ĐOẠN'!$B$5:$B$104,0)),""))</f>
        <v>QT-2611</v>
      </c>
      <c r="G112" s="23">
        <v>540.0</v>
      </c>
      <c r="H112" s="22">
        <f t="array" ref="H112">IF(D112="","",IFERROR(INDEX('CÔNG ĐOẠN'!$F$5:$F$104,MATCH(D112,'CÔNG ĐOẠN'!$B$5:$B$104,0)),0))</f>
        <v>800</v>
      </c>
      <c r="I112" s="22">
        <f t="shared" si="1"/>
        <v>432000</v>
      </c>
      <c r="J112" s="30"/>
    </row>
    <row r="113" ht="19.5" customHeight="1">
      <c r="A113" s="29">
        <v>46316.0</v>
      </c>
      <c r="B113" s="30" t="s">
        <v>80</v>
      </c>
      <c r="C113" s="21" t="str">
        <f t="array" ref="C113">IF(B113="","",IFERROR(INDEX('NHÂN VIÊN'!$C$5:$C$54,MATCH(B113,'NHÂN VIÊN'!$B$5:$B$54,0)),"⚠ Sai mã NV"))</f>
        <v>Bùi Thị Hạnh</v>
      </c>
      <c r="D113" s="30" t="s">
        <v>71</v>
      </c>
      <c r="E113" s="21" t="str">
        <f t="array" ref="E113">IF(D113="","",IFERROR(INDEX('CÔNG ĐOẠN'!$C$5:$C$104,MATCH(D113,'CÔNG ĐOẠN'!$B$5:$B$104,0)),"⚠ Sai mã CĐ"))</f>
        <v>May sườn tay + sườn thân</v>
      </c>
      <c r="F113" s="21" t="str">
        <f t="array" ref="F113">IF(D113="","",IFERROR(INDEX('CÔNG ĐOẠN'!$D$5:$D$104,MATCH(D113,'CÔNG ĐOẠN'!$B$5:$B$104,0)),""))</f>
        <v>SM-2610</v>
      </c>
      <c r="G113" s="23">
        <v>510.0</v>
      </c>
      <c r="H113" s="22">
        <f t="array" ref="H113">IF(D113="","",IFERROR(INDEX('CÔNG ĐOẠN'!$F$5:$F$104,MATCH(D113,'CÔNG ĐOẠN'!$B$5:$B$104,0)),0))</f>
        <v>900</v>
      </c>
      <c r="I113" s="22">
        <f t="shared" si="1"/>
        <v>459000</v>
      </c>
      <c r="J113" s="30"/>
    </row>
    <row r="114" ht="19.5" customHeight="1">
      <c r="A114" s="29">
        <v>46317.0</v>
      </c>
      <c r="B114" s="30" t="s">
        <v>65</v>
      </c>
      <c r="C114" s="21" t="str">
        <f t="array" ref="C114">IF(B114="","",IFERROR(INDEX('NHÂN VIÊN'!$C$5:$C$54,MATCH(B114,'NHÂN VIÊN'!$B$5:$B$54,0)),"⚠ Sai mã NV"))</f>
        <v>Nguyễn Thị Lan</v>
      </c>
      <c r="D114" s="30" t="s">
        <v>82</v>
      </c>
      <c r="E114" s="21" t="str">
        <f t="array" ref="E114">IF(D114="","",IFERROR(INDEX('CÔNG ĐOẠN'!$C$5:$C$104,MATCH(D114,'CÔNG ĐOẠN'!$B$5:$B$104,0)),"⚠ Sai mã CĐ"))</f>
        <v>Tra cổ</v>
      </c>
      <c r="F114" s="21" t="str">
        <f t="array" ref="F114">IF(D114="","",IFERROR(INDEX('CÔNG ĐOẠN'!$D$5:$D$104,MATCH(D114,'CÔNG ĐOẠN'!$B$5:$B$104,0)),""))</f>
        <v>SM-2610</v>
      </c>
      <c r="G114" s="23">
        <v>400.0</v>
      </c>
      <c r="H114" s="22">
        <f t="array" ref="H114">IF(D114="","",IFERROR(INDEX('CÔNG ĐOẠN'!$F$5:$F$104,MATCH(D114,'CÔNG ĐOẠN'!$B$5:$B$104,0)),0))</f>
        <v>1300</v>
      </c>
      <c r="I114" s="22">
        <f t="shared" si="1"/>
        <v>520000</v>
      </c>
      <c r="J114" s="30"/>
    </row>
    <row r="115" ht="19.5" customHeight="1">
      <c r="A115" s="29">
        <v>46317.0</v>
      </c>
      <c r="B115" s="30" t="s">
        <v>68</v>
      </c>
      <c r="C115" s="21" t="str">
        <f t="array" ref="C115">IF(B115="","",IFERROR(INDEX('NHÂN VIÊN'!$C$5:$C$54,MATCH(B115,'NHÂN VIÊN'!$B$5:$B$54,0)),"⚠ Sai mã NV"))</f>
        <v>Trần Thị Hoa</v>
      </c>
      <c r="D115" s="30" t="s">
        <v>87</v>
      </c>
      <c r="E115" s="21" t="str">
        <f t="array" ref="E115">IF(D115="","",IFERROR(INDEX('CÔNG ĐOẠN'!$C$5:$C$104,MATCH(D115,'CÔNG ĐOẠN'!$B$5:$B$104,0)),"⚠ Sai mã CĐ"))</f>
        <v>Tra tay</v>
      </c>
      <c r="F115" s="21" t="str">
        <f t="array" ref="F115">IF(D115="","",IFERROR(INDEX('CÔNG ĐOẠN'!$D$5:$D$104,MATCH(D115,'CÔNG ĐOẠN'!$B$5:$B$104,0)),""))</f>
        <v>SM-2610</v>
      </c>
      <c r="G115" s="23">
        <v>450.0</v>
      </c>
      <c r="H115" s="22">
        <f t="array" ref="H115">IF(D115="","",IFERROR(INDEX('CÔNG ĐOẠN'!$F$5:$F$104,MATCH(D115,'CÔNG ĐOẠN'!$B$5:$B$104,0)),0))</f>
        <v>1500</v>
      </c>
      <c r="I115" s="22">
        <f t="shared" si="1"/>
        <v>675000</v>
      </c>
      <c r="J115" s="30"/>
    </row>
    <row r="116" ht="19.5" customHeight="1">
      <c r="A116" s="29">
        <v>46317.0</v>
      </c>
      <c r="B116" s="30" t="s">
        <v>70</v>
      </c>
      <c r="C116" s="21" t="str">
        <f t="array" ref="C116">IF(B116="","",IFERROR(INDEX('NHÂN VIÊN'!$C$5:$C$54,MATCH(B116,'NHÂN VIÊN'!$B$5:$B$54,0)),"⚠ Sai mã NV"))</f>
        <v>Lê Văn Minh</v>
      </c>
      <c r="D116" s="30" t="s">
        <v>83</v>
      </c>
      <c r="E116" s="21" t="str">
        <f t="array" ref="E116">IF(D116="","",IFERROR(INDEX('CÔNG ĐOẠN'!$C$5:$C$104,MATCH(D116,'CÔNG ĐOẠN'!$B$5:$B$104,0)),"⚠ Sai mã CĐ"))</f>
        <v>Vắt sổ sườn</v>
      </c>
      <c r="F116" s="21" t="str">
        <f t="array" ref="F116">IF(D116="","",IFERROR(INDEX('CÔNG ĐOẠN'!$D$5:$D$104,MATCH(D116,'CÔNG ĐOẠN'!$B$5:$B$104,0)),""))</f>
        <v>SM-2610</v>
      </c>
      <c r="G116" s="23">
        <v>430.0</v>
      </c>
      <c r="H116" s="22">
        <f t="array" ref="H116">IF(D116="","",IFERROR(INDEX('CÔNG ĐOẠN'!$F$5:$F$104,MATCH(D116,'CÔNG ĐOẠN'!$B$5:$B$104,0)),0))</f>
        <v>700</v>
      </c>
      <c r="I116" s="22">
        <f t="shared" si="1"/>
        <v>301000</v>
      </c>
      <c r="J116" s="30"/>
    </row>
    <row r="117" ht="19.5" customHeight="1">
      <c r="A117" s="29">
        <v>46317.0</v>
      </c>
      <c r="B117" s="30" t="s">
        <v>72</v>
      </c>
      <c r="C117" s="21" t="str">
        <f t="array" ref="C117">IF(B117="","",IFERROR(INDEX('NHÂN VIÊN'!$C$5:$C$54,MATCH(B117,'NHÂN VIÊN'!$B$5:$B$54,0)),"⚠ Sai mã NV"))</f>
        <v>Phạm Thị Mai</v>
      </c>
      <c r="D117" s="30" t="s">
        <v>69</v>
      </c>
      <c r="E117" s="21" t="str">
        <f t="array" ref="E117">IF(D117="","",IFERROR(INDEX('CÔNG ĐOẠN'!$C$5:$C$104,MATCH(D117,'CÔNG ĐOẠN'!$B$5:$B$104,0)),"⚠ Sai mã CĐ"))</f>
        <v>Ráp vai con</v>
      </c>
      <c r="F117" s="21" t="str">
        <f t="array" ref="F117">IF(D117="","",IFERROR(INDEX('CÔNG ĐOẠN'!$D$5:$D$104,MATCH(D117,'CÔNG ĐOẠN'!$B$5:$B$104,0)),""))</f>
        <v>SM-2610</v>
      </c>
      <c r="G117" s="23">
        <v>430.0</v>
      </c>
      <c r="H117" s="22">
        <f t="array" ref="H117">IF(D117="","",IFERROR(INDEX('CÔNG ĐOẠN'!$F$5:$F$104,MATCH(D117,'CÔNG ĐOẠN'!$B$5:$B$104,0)),0))</f>
        <v>450</v>
      </c>
      <c r="I117" s="22">
        <f t="shared" si="1"/>
        <v>193500</v>
      </c>
      <c r="J117" s="30"/>
    </row>
    <row r="118" ht="19.5" customHeight="1">
      <c r="A118" s="29">
        <v>46317.0</v>
      </c>
      <c r="B118" s="30" t="s">
        <v>74</v>
      </c>
      <c r="C118" s="21" t="str">
        <f t="array" ref="C118">IF(B118="","",IFERROR(INDEX('NHÂN VIÊN'!$C$5:$C$54,MATCH(B118,'NHÂN VIÊN'!$B$5:$B$54,0)),"⚠ Sai mã NV"))</f>
        <v>Hoàng Thị Thu</v>
      </c>
      <c r="D118" s="30" t="s">
        <v>84</v>
      </c>
      <c r="E118" s="21" t="str">
        <f t="array" ref="E118">IF(D118="","",IFERROR(INDEX('CÔNG ĐOẠN'!$C$5:$C$104,MATCH(D118,'CÔNG ĐOẠN'!$B$5:$B$104,0)),"⚠ Sai mã CĐ"))</f>
        <v>Thùa khuy</v>
      </c>
      <c r="F118" s="21" t="str">
        <f t="array" ref="F118">IF(D118="","",IFERROR(INDEX('CÔNG ĐOẠN'!$D$5:$D$104,MATCH(D118,'CÔNG ĐOẠN'!$B$5:$B$104,0)),""))</f>
        <v>SM-2610</v>
      </c>
      <c r="G118" s="23">
        <v>360.0</v>
      </c>
      <c r="H118" s="22">
        <f t="array" ref="H118">IF(D118="","",IFERROR(INDEX('CÔNG ĐOẠN'!$F$5:$F$104,MATCH(D118,'CÔNG ĐOẠN'!$B$5:$B$104,0)),0))</f>
        <v>500</v>
      </c>
      <c r="I118" s="22">
        <f t="shared" si="1"/>
        <v>180000</v>
      </c>
      <c r="J118" s="30"/>
    </row>
    <row r="119" ht="19.5" customHeight="1">
      <c r="A119" s="29">
        <v>46317.0</v>
      </c>
      <c r="B119" s="30" t="s">
        <v>76</v>
      </c>
      <c r="C119" s="21" t="str">
        <f t="array" ref="C119">IF(B119="","",IFERROR(INDEX('NHÂN VIÊN'!$C$5:$C$54,MATCH(B119,'NHÂN VIÊN'!$B$5:$B$54,0)),"⚠ Sai mã NV"))</f>
        <v>Vũ Văn Hùng</v>
      </c>
      <c r="D119" s="30" t="s">
        <v>85</v>
      </c>
      <c r="E119" s="21" t="str">
        <f t="array" ref="E119">IF(D119="","",IFERROR(INDEX('CÔNG ĐOẠN'!$C$5:$C$104,MATCH(D119,'CÔNG ĐOẠN'!$B$5:$B$104,0)),"⚠ Sai mã CĐ"))</f>
        <v>May túi chéo</v>
      </c>
      <c r="F119" s="21" t="str">
        <f t="array" ref="F119">IF(D119="","",IFERROR(INDEX('CÔNG ĐOẠN'!$D$5:$D$104,MATCH(D119,'CÔNG ĐOẠN'!$B$5:$B$104,0)),""))</f>
        <v>QT-2611</v>
      </c>
      <c r="G119" s="23">
        <v>400.0</v>
      </c>
      <c r="H119" s="22">
        <f t="array" ref="H119">IF(D119="","",IFERROR(INDEX('CÔNG ĐOẠN'!$F$5:$F$104,MATCH(D119,'CÔNG ĐOẠN'!$B$5:$B$104,0)),0))</f>
        <v>1200</v>
      </c>
      <c r="I119" s="22">
        <f t="shared" si="1"/>
        <v>480000</v>
      </c>
      <c r="J119" s="30"/>
    </row>
    <row r="120" ht="19.5" customHeight="1">
      <c r="A120" s="29">
        <v>46317.0</v>
      </c>
      <c r="B120" s="30" t="s">
        <v>78</v>
      </c>
      <c r="C120" s="21" t="str">
        <f t="array" ref="C120">IF(B120="","",IFERROR(INDEX('NHÂN VIÊN'!$C$5:$C$54,MATCH(B120,'NHÂN VIÊN'!$B$5:$B$54,0)),"⚠ Sai mã NV"))</f>
        <v>Đặng Thị Nga</v>
      </c>
      <c r="D120" s="30" t="s">
        <v>79</v>
      </c>
      <c r="E120" s="21" t="str">
        <f t="array" ref="E120">IF(D120="","",IFERROR(INDEX('CÔNG ĐOẠN'!$C$5:$C$104,MATCH(D120,'CÔNG ĐOẠN'!$B$5:$B$104,0)),"⚠ Sai mã CĐ"))</f>
        <v>Tra cạp</v>
      </c>
      <c r="F120" s="21" t="str">
        <f t="array" ref="F120">IF(D120="","",IFERROR(INDEX('CÔNG ĐOẠN'!$D$5:$D$104,MATCH(D120,'CÔNG ĐOẠN'!$B$5:$B$104,0)),""))</f>
        <v>QT-2611</v>
      </c>
      <c r="G120" s="23">
        <v>400.0</v>
      </c>
      <c r="H120" s="22">
        <f t="array" ref="H120">IF(D120="","",IFERROR(INDEX('CÔNG ĐOẠN'!$F$5:$F$104,MATCH(D120,'CÔNG ĐOẠN'!$B$5:$B$104,0)),0))</f>
        <v>1500</v>
      </c>
      <c r="I120" s="22">
        <f t="shared" si="1"/>
        <v>600000</v>
      </c>
      <c r="J120" s="30"/>
    </row>
    <row r="121" ht="19.5" customHeight="1">
      <c r="A121" s="29">
        <v>46317.0</v>
      </c>
      <c r="B121" s="30" t="s">
        <v>80</v>
      </c>
      <c r="C121" s="21" t="str">
        <f t="array" ref="C121">IF(B121="","",IFERROR(INDEX('NHÂN VIÊN'!$C$5:$C$54,MATCH(B121,'NHÂN VIÊN'!$B$5:$B$54,0)),"⚠ Sai mã NV"))</f>
        <v>Bùi Thị Hạnh</v>
      </c>
      <c r="D121" s="30" t="s">
        <v>71</v>
      </c>
      <c r="E121" s="21" t="str">
        <f t="array" ref="E121">IF(D121="","",IFERROR(INDEX('CÔNG ĐOẠN'!$C$5:$C$104,MATCH(D121,'CÔNG ĐOẠN'!$B$5:$B$104,0)),"⚠ Sai mã CĐ"))</f>
        <v>May sườn tay + sườn thân</v>
      </c>
      <c r="F121" s="21" t="str">
        <f t="array" ref="F121">IF(D121="","",IFERROR(INDEX('CÔNG ĐOẠN'!$D$5:$D$104,MATCH(D121,'CÔNG ĐOẠN'!$B$5:$B$104,0)),""))</f>
        <v>SM-2610</v>
      </c>
      <c r="G121" s="23">
        <v>520.0</v>
      </c>
      <c r="H121" s="22">
        <f t="array" ref="H121">IF(D121="","",IFERROR(INDEX('CÔNG ĐOẠN'!$F$5:$F$104,MATCH(D121,'CÔNG ĐOẠN'!$B$5:$B$104,0)),0))</f>
        <v>900</v>
      </c>
      <c r="I121" s="22">
        <f t="shared" si="1"/>
        <v>468000</v>
      </c>
      <c r="J121" s="30"/>
    </row>
    <row r="122" ht="19.5" customHeight="1">
      <c r="A122" s="29">
        <v>46318.0</v>
      </c>
      <c r="B122" s="30" t="s">
        <v>65</v>
      </c>
      <c r="C122" s="21" t="str">
        <f t="array" ref="C122">IF(B122="","",IFERROR(INDEX('NHÂN VIÊN'!$C$5:$C$54,MATCH(B122,'NHÂN VIÊN'!$B$5:$B$54,0)),"⚠ Sai mã NV"))</f>
        <v>Nguyễn Thị Lan</v>
      </c>
      <c r="D122" s="30" t="s">
        <v>82</v>
      </c>
      <c r="E122" s="21" t="str">
        <f t="array" ref="E122">IF(D122="","",IFERROR(INDEX('CÔNG ĐOẠN'!$C$5:$C$104,MATCH(D122,'CÔNG ĐOẠN'!$B$5:$B$104,0)),"⚠ Sai mã CĐ"))</f>
        <v>Tra cổ</v>
      </c>
      <c r="F122" s="21" t="str">
        <f t="array" ref="F122">IF(D122="","",IFERROR(INDEX('CÔNG ĐOẠN'!$D$5:$D$104,MATCH(D122,'CÔNG ĐOẠN'!$B$5:$B$104,0)),""))</f>
        <v>SM-2610</v>
      </c>
      <c r="G122" s="23">
        <v>570.0</v>
      </c>
      <c r="H122" s="22">
        <f t="array" ref="H122">IF(D122="","",IFERROR(INDEX('CÔNG ĐOẠN'!$F$5:$F$104,MATCH(D122,'CÔNG ĐOẠN'!$B$5:$B$104,0)),0))</f>
        <v>1300</v>
      </c>
      <c r="I122" s="22">
        <f t="shared" si="1"/>
        <v>741000</v>
      </c>
      <c r="J122" s="30"/>
    </row>
    <row r="123" ht="19.5" customHeight="1">
      <c r="A123" s="29">
        <v>46318.0</v>
      </c>
      <c r="B123" s="30" t="s">
        <v>68</v>
      </c>
      <c r="C123" s="21" t="str">
        <f t="array" ref="C123">IF(B123="","",IFERROR(INDEX('NHÂN VIÊN'!$C$5:$C$54,MATCH(B123,'NHÂN VIÊN'!$B$5:$B$54,0)),"⚠ Sai mã NV"))</f>
        <v>Trần Thị Hoa</v>
      </c>
      <c r="D123" s="30" t="s">
        <v>69</v>
      </c>
      <c r="E123" s="21" t="str">
        <f t="array" ref="E123">IF(D123="","",IFERROR(INDEX('CÔNG ĐOẠN'!$C$5:$C$104,MATCH(D123,'CÔNG ĐOẠN'!$B$5:$B$104,0)),"⚠ Sai mã CĐ"))</f>
        <v>Ráp vai con</v>
      </c>
      <c r="F123" s="21" t="str">
        <f t="array" ref="F123">IF(D123="","",IFERROR(INDEX('CÔNG ĐOẠN'!$D$5:$D$104,MATCH(D123,'CÔNG ĐOẠN'!$B$5:$B$104,0)),""))</f>
        <v>SM-2610</v>
      </c>
      <c r="G123" s="23">
        <v>510.0</v>
      </c>
      <c r="H123" s="22">
        <f t="array" ref="H123">IF(D123="","",IFERROR(INDEX('CÔNG ĐOẠN'!$F$5:$F$104,MATCH(D123,'CÔNG ĐOẠN'!$B$5:$B$104,0)),0))</f>
        <v>450</v>
      </c>
      <c r="I123" s="22">
        <f t="shared" si="1"/>
        <v>229500</v>
      </c>
      <c r="J123" s="30"/>
    </row>
    <row r="124" ht="19.5" customHeight="1">
      <c r="A124" s="29">
        <v>46318.0</v>
      </c>
      <c r="B124" s="30" t="s">
        <v>72</v>
      </c>
      <c r="C124" s="21" t="str">
        <f t="array" ref="C124">IF(B124="","",IFERROR(INDEX('NHÂN VIÊN'!$C$5:$C$54,MATCH(B124,'NHÂN VIÊN'!$B$5:$B$54,0)),"⚠ Sai mã NV"))</f>
        <v>Phạm Thị Mai</v>
      </c>
      <c r="D124" s="30" t="s">
        <v>73</v>
      </c>
      <c r="E124" s="21" t="str">
        <f t="array" ref="E124">IF(D124="","",IFERROR(INDEX('CÔNG ĐOẠN'!$C$5:$C$104,MATCH(D124,'CÔNG ĐOẠN'!$B$5:$B$104,0)),"⚠ Sai mã CĐ"))</f>
        <v>May túi ngực</v>
      </c>
      <c r="F124" s="21" t="str">
        <f t="array" ref="F124">IF(D124="","",IFERROR(INDEX('CÔNG ĐOẠN'!$D$5:$D$104,MATCH(D124,'CÔNG ĐOẠN'!$B$5:$B$104,0)),""))</f>
        <v>SM-2610</v>
      </c>
      <c r="G124" s="23">
        <v>340.0</v>
      </c>
      <c r="H124" s="22">
        <f t="array" ref="H124">IF(D124="","",IFERROR(INDEX('CÔNG ĐOẠN'!$F$5:$F$104,MATCH(D124,'CÔNG ĐOẠN'!$B$5:$B$104,0)),0))</f>
        <v>600</v>
      </c>
      <c r="I124" s="22">
        <f t="shared" si="1"/>
        <v>204000</v>
      </c>
      <c r="J124" s="30"/>
    </row>
    <row r="125" ht="19.5" customHeight="1">
      <c r="A125" s="29">
        <v>46318.0</v>
      </c>
      <c r="B125" s="30" t="s">
        <v>74</v>
      </c>
      <c r="C125" s="21" t="str">
        <f t="array" ref="C125">IF(B125="","",IFERROR(INDEX('NHÂN VIÊN'!$C$5:$C$54,MATCH(B125,'NHÂN VIÊN'!$B$5:$B$54,0)),"⚠ Sai mã NV"))</f>
        <v>Hoàng Thị Thu</v>
      </c>
      <c r="D125" s="30" t="s">
        <v>84</v>
      </c>
      <c r="E125" s="21" t="str">
        <f t="array" ref="E125">IF(D125="","",IFERROR(INDEX('CÔNG ĐOẠN'!$C$5:$C$104,MATCH(D125,'CÔNG ĐOẠN'!$B$5:$B$104,0)),"⚠ Sai mã CĐ"))</f>
        <v>Thùa khuy</v>
      </c>
      <c r="F125" s="21" t="str">
        <f t="array" ref="F125">IF(D125="","",IFERROR(INDEX('CÔNG ĐOẠN'!$D$5:$D$104,MATCH(D125,'CÔNG ĐOẠN'!$B$5:$B$104,0)),""))</f>
        <v>SM-2610</v>
      </c>
      <c r="G125" s="23">
        <v>280.0</v>
      </c>
      <c r="H125" s="22">
        <f t="array" ref="H125">IF(D125="","",IFERROR(INDEX('CÔNG ĐOẠN'!$F$5:$F$104,MATCH(D125,'CÔNG ĐOẠN'!$B$5:$B$104,0)),0))</f>
        <v>500</v>
      </c>
      <c r="I125" s="22">
        <f t="shared" si="1"/>
        <v>140000</v>
      </c>
      <c r="J125" s="30"/>
    </row>
    <row r="126" ht="19.5" customHeight="1">
      <c r="A126" s="29">
        <v>46318.0</v>
      </c>
      <c r="B126" s="30" t="s">
        <v>76</v>
      </c>
      <c r="C126" s="21" t="str">
        <f t="array" ref="C126">IF(B126="","",IFERROR(INDEX('NHÂN VIÊN'!$C$5:$C$54,MATCH(B126,'NHÂN VIÊN'!$B$5:$B$54,0)),"⚠ Sai mã NV"))</f>
        <v>Vũ Văn Hùng</v>
      </c>
      <c r="D126" s="30" t="s">
        <v>77</v>
      </c>
      <c r="E126" s="21" t="str">
        <f t="array" ref="E126">IF(D126="","",IFERROR(INDEX('CÔNG ĐOẠN'!$C$5:$C$104,MATCH(D126,'CÔNG ĐOẠN'!$B$5:$B$104,0)),"⚠ Sai mã CĐ"))</f>
        <v>Đính nút</v>
      </c>
      <c r="F126" s="21" t="str">
        <f t="array" ref="F126">IF(D126="","",IFERROR(INDEX('CÔNG ĐOẠN'!$D$5:$D$104,MATCH(D126,'CÔNG ĐOẠN'!$B$5:$B$104,0)),""))</f>
        <v>SM-2610</v>
      </c>
      <c r="G126" s="23">
        <v>350.0</v>
      </c>
      <c r="H126" s="22">
        <f t="array" ref="H126">IF(D126="","",IFERROR(INDEX('CÔNG ĐOẠN'!$F$5:$F$104,MATCH(D126,'CÔNG ĐOẠN'!$B$5:$B$104,0)),0))</f>
        <v>400</v>
      </c>
      <c r="I126" s="22">
        <f t="shared" si="1"/>
        <v>140000</v>
      </c>
      <c r="J126" s="30"/>
    </row>
    <row r="127" ht="19.5" customHeight="1">
      <c r="A127" s="29">
        <v>46318.0</v>
      </c>
      <c r="B127" s="30" t="s">
        <v>78</v>
      </c>
      <c r="C127" s="21" t="str">
        <f t="array" ref="C127">IF(B127="","",IFERROR(INDEX('NHÂN VIÊN'!$C$5:$C$54,MATCH(B127,'NHÂN VIÊN'!$B$5:$B$54,0)),"⚠ Sai mã NV"))</f>
        <v>Đặng Thị Nga</v>
      </c>
      <c r="D127" s="30" t="s">
        <v>86</v>
      </c>
      <c r="E127" s="21" t="str">
        <f t="array" ref="E127">IF(D127="","",IFERROR(INDEX('CÔNG ĐOẠN'!$C$5:$C$104,MATCH(D127,'CÔNG ĐOẠN'!$B$5:$B$104,0)),"⚠ Sai mã CĐ"))</f>
        <v>Ráp đáy quần</v>
      </c>
      <c r="F127" s="21" t="str">
        <f t="array" ref="F127">IF(D127="","",IFERROR(INDEX('CÔNG ĐOẠN'!$D$5:$D$104,MATCH(D127,'CÔNG ĐOẠN'!$B$5:$B$104,0)),""))</f>
        <v>QT-2611</v>
      </c>
      <c r="G127" s="23">
        <v>370.0</v>
      </c>
      <c r="H127" s="22">
        <f t="array" ref="H127">IF(D127="","",IFERROR(INDEX('CÔNG ĐOẠN'!$F$5:$F$104,MATCH(D127,'CÔNG ĐOẠN'!$B$5:$B$104,0)),0))</f>
        <v>800</v>
      </c>
      <c r="I127" s="22">
        <f t="shared" si="1"/>
        <v>296000</v>
      </c>
      <c r="J127" s="30"/>
    </row>
    <row r="128" ht="19.5" customHeight="1">
      <c r="A128" s="29">
        <v>46318.0</v>
      </c>
      <c r="B128" s="30" t="s">
        <v>80</v>
      </c>
      <c r="C128" s="21" t="str">
        <f t="array" ref="C128">IF(B128="","",IFERROR(INDEX('NHÂN VIÊN'!$C$5:$C$54,MATCH(B128,'NHÂN VIÊN'!$B$5:$B$54,0)),"⚠ Sai mã NV"))</f>
        <v>Bùi Thị Hạnh</v>
      </c>
      <c r="D128" s="30" t="s">
        <v>71</v>
      </c>
      <c r="E128" s="21" t="str">
        <f t="array" ref="E128">IF(D128="","",IFERROR(INDEX('CÔNG ĐOẠN'!$C$5:$C$104,MATCH(D128,'CÔNG ĐOẠN'!$B$5:$B$104,0)),"⚠ Sai mã CĐ"))</f>
        <v>May sườn tay + sườn thân</v>
      </c>
      <c r="F128" s="21" t="str">
        <f t="array" ref="F128">IF(D128="","",IFERROR(INDEX('CÔNG ĐOẠN'!$D$5:$D$104,MATCH(D128,'CÔNG ĐOẠN'!$B$5:$B$104,0)),""))</f>
        <v>SM-2610</v>
      </c>
      <c r="G128" s="23">
        <v>330.0</v>
      </c>
      <c r="H128" s="22">
        <f t="array" ref="H128">IF(D128="","",IFERROR(INDEX('CÔNG ĐOẠN'!$F$5:$F$104,MATCH(D128,'CÔNG ĐOẠN'!$B$5:$B$104,0)),0))</f>
        <v>900</v>
      </c>
      <c r="I128" s="22">
        <f t="shared" si="1"/>
        <v>297000</v>
      </c>
      <c r="J128" s="30"/>
    </row>
    <row r="129" ht="19.5" customHeight="1">
      <c r="A129" s="29">
        <v>46321.0</v>
      </c>
      <c r="B129" s="30" t="s">
        <v>68</v>
      </c>
      <c r="C129" s="21" t="str">
        <f t="array" ref="C129">IF(B129="","",IFERROR(INDEX('NHÂN VIÊN'!$C$5:$C$54,MATCH(B129,'NHÂN VIÊN'!$B$5:$B$54,0)),"⚠ Sai mã NV"))</f>
        <v>Trần Thị Hoa</v>
      </c>
      <c r="D129" s="30" t="s">
        <v>87</v>
      </c>
      <c r="E129" s="21" t="str">
        <f t="array" ref="E129">IF(D129="","",IFERROR(INDEX('CÔNG ĐOẠN'!$C$5:$C$104,MATCH(D129,'CÔNG ĐOẠN'!$B$5:$B$104,0)),"⚠ Sai mã CĐ"))</f>
        <v>Tra tay</v>
      </c>
      <c r="F129" s="21" t="str">
        <f t="array" ref="F129">IF(D129="","",IFERROR(INDEX('CÔNG ĐOẠN'!$D$5:$D$104,MATCH(D129,'CÔNG ĐOẠN'!$B$5:$B$104,0)),""))</f>
        <v>SM-2610</v>
      </c>
      <c r="G129" s="23">
        <v>300.0</v>
      </c>
      <c r="H129" s="22">
        <f t="array" ref="H129">IF(D129="","",IFERROR(INDEX('CÔNG ĐOẠN'!$F$5:$F$104,MATCH(D129,'CÔNG ĐOẠN'!$B$5:$B$104,0)),0))</f>
        <v>1500</v>
      </c>
      <c r="I129" s="22">
        <f t="shared" si="1"/>
        <v>450000</v>
      </c>
      <c r="J129" s="30"/>
    </row>
    <row r="130" ht="19.5" customHeight="1">
      <c r="A130" s="29">
        <v>46321.0</v>
      </c>
      <c r="B130" s="30" t="s">
        <v>70</v>
      </c>
      <c r="C130" s="21" t="str">
        <f t="array" ref="C130">IF(B130="","",IFERROR(INDEX('NHÂN VIÊN'!$C$5:$C$54,MATCH(B130,'NHÂN VIÊN'!$B$5:$B$54,0)),"⚠ Sai mã NV"))</f>
        <v>Lê Văn Minh</v>
      </c>
      <c r="D130" s="30" t="s">
        <v>83</v>
      </c>
      <c r="E130" s="21" t="str">
        <f t="array" ref="E130">IF(D130="","",IFERROR(INDEX('CÔNG ĐOẠN'!$C$5:$C$104,MATCH(D130,'CÔNG ĐOẠN'!$B$5:$B$104,0)),"⚠ Sai mã CĐ"))</f>
        <v>Vắt sổ sườn</v>
      </c>
      <c r="F130" s="21" t="str">
        <f t="array" ref="F130">IF(D130="","",IFERROR(INDEX('CÔNG ĐOẠN'!$D$5:$D$104,MATCH(D130,'CÔNG ĐOẠN'!$B$5:$B$104,0)),""))</f>
        <v>SM-2610</v>
      </c>
      <c r="G130" s="23">
        <v>240.0</v>
      </c>
      <c r="H130" s="22">
        <f t="array" ref="H130">IF(D130="","",IFERROR(INDEX('CÔNG ĐOẠN'!$F$5:$F$104,MATCH(D130,'CÔNG ĐOẠN'!$B$5:$B$104,0)),0))</f>
        <v>700</v>
      </c>
      <c r="I130" s="22">
        <f t="shared" si="1"/>
        <v>168000</v>
      </c>
      <c r="J130" s="30"/>
    </row>
    <row r="131" ht="19.5" customHeight="1">
      <c r="A131" s="29">
        <v>46321.0</v>
      </c>
      <c r="B131" s="30" t="s">
        <v>72</v>
      </c>
      <c r="C131" s="21" t="str">
        <f t="array" ref="C131">IF(B131="","",IFERROR(INDEX('NHÂN VIÊN'!$C$5:$C$54,MATCH(B131,'NHÂN VIÊN'!$B$5:$B$54,0)),"⚠ Sai mã NV"))</f>
        <v>Phạm Thị Mai</v>
      </c>
      <c r="D131" s="30" t="s">
        <v>73</v>
      </c>
      <c r="E131" s="21" t="str">
        <f t="array" ref="E131">IF(D131="","",IFERROR(INDEX('CÔNG ĐOẠN'!$C$5:$C$104,MATCH(D131,'CÔNG ĐOẠN'!$B$5:$B$104,0)),"⚠ Sai mã CĐ"))</f>
        <v>May túi ngực</v>
      </c>
      <c r="F131" s="21" t="str">
        <f t="array" ref="F131">IF(D131="","",IFERROR(INDEX('CÔNG ĐOẠN'!$D$5:$D$104,MATCH(D131,'CÔNG ĐOẠN'!$B$5:$B$104,0)),""))</f>
        <v>SM-2610</v>
      </c>
      <c r="G131" s="23">
        <v>340.0</v>
      </c>
      <c r="H131" s="22">
        <f t="array" ref="H131">IF(D131="","",IFERROR(INDEX('CÔNG ĐOẠN'!$F$5:$F$104,MATCH(D131,'CÔNG ĐOẠN'!$B$5:$B$104,0)),0))</f>
        <v>600</v>
      </c>
      <c r="I131" s="22">
        <f t="shared" si="1"/>
        <v>204000</v>
      </c>
      <c r="J131" s="30"/>
    </row>
    <row r="132" ht="19.5" customHeight="1">
      <c r="A132" s="29">
        <v>46321.0</v>
      </c>
      <c r="B132" s="30" t="s">
        <v>74</v>
      </c>
      <c r="C132" s="21" t="str">
        <f t="array" ref="C132">IF(B132="","",IFERROR(INDEX('NHÂN VIÊN'!$C$5:$C$54,MATCH(B132,'NHÂN VIÊN'!$B$5:$B$54,0)),"⚠ Sai mã NV"))</f>
        <v>Hoàng Thị Thu</v>
      </c>
      <c r="D132" s="30" t="s">
        <v>75</v>
      </c>
      <c r="E132" s="21" t="str">
        <f t="array" ref="E132">IF(D132="","",IFERROR(INDEX('CÔNG ĐOẠN'!$C$5:$C$104,MATCH(D132,'CÔNG ĐOẠN'!$B$5:$B$104,0)),"⚠ Sai mã CĐ"))</f>
        <v>Gấp lai</v>
      </c>
      <c r="F132" s="21" t="str">
        <f t="array" ref="F132">IF(D132="","",IFERROR(INDEX('CÔNG ĐOẠN'!$D$5:$D$104,MATCH(D132,'CÔNG ĐOẠN'!$B$5:$B$104,0)),""))</f>
        <v>SM-2610</v>
      </c>
      <c r="G132" s="23">
        <v>420.0</v>
      </c>
      <c r="H132" s="22">
        <f t="array" ref="H132">IF(D132="","",IFERROR(INDEX('CÔNG ĐOẠN'!$F$5:$F$104,MATCH(D132,'CÔNG ĐOẠN'!$B$5:$B$104,0)),0))</f>
        <v>650</v>
      </c>
      <c r="I132" s="22">
        <f t="shared" si="1"/>
        <v>273000</v>
      </c>
      <c r="J132" s="30"/>
    </row>
    <row r="133" ht="19.5" customHeight="1">
      <c r="A133" s="29">
        <v>46321.0</v>
      </c>
      <c r="B133" s="30" t="s">
        <v>76</v>
      </c>
      <c r="C133" s="21" t="str">
        <f t="array" ref="C133">IF(B133="","",IFERROR(INDEX('NHÂN VIÊN'!$C$5:$C$54,MATCH(B133,'NHÂN VIÊN'!$B$5:$B$54,0)),"⚠ Sai mã NV"))</f>
        <v>Vũ Văn Hùng</v>
      </c>
      <c r="D133" s="30" t="s">
        <v>85</v>
      </c>
      <c r="E133" s="21" t="str">
        <f t="array" ref="E133">IF(D133="","",IFERROR(INDEX('CÔNG ĐOẠN'!$C$5:$C$104,MATCH(D133,'CÔNG ĐOẠN'!$B$5:$B$104,0)),"⚠ Sai mã CĐ"))</f>
        <v>May túi chéo</v>
      </c>
      <c r="F133" s="21" t="str">
        <f t="array" ref="F133">IF(D133="","",IFERROR(INDEX('CÔNG ĐOẠN'!$D$5:$D$104,MATCH(D133,'CÔNG ĐOẠN'!$B$5:$B$104,0)),""))</f>
        <v>QT-2611</v>
      </c>
      <c r="G133" s="23">
        <v>240.0</v>
      </c>
      <c r="H133" s="22">
        <f t="array" ref="H133">IF(D133="","",IFERROR(INDEX('CÔNG ĐOẠN'!$F$5:$F$104,MATCH(D133,'CÔNG ĐOẠN'!$B$5:$B$104,0)),0))</f>
        <v>1200</v>
      </c>
      <c r="I133" s="22">
        <f t="shared" si="1"/>
        <v>288000</v>
      </c>
      <c r="J133" s="30"/>
    </row>
    <row r="134" ht="19.5" customHeight="1">
      <c r="A134" s="29">
        <v>46321.0</v>
      </c>
      <c r="B134" s="30" t="s">
        <v>78</v>
      </c>
      <c r="C134" s="21" t="str">
        <f t="array" ref="C134">IF(B134="","",IFERROR(INDEX('NHÂN VIÊN'!$C$5:$C$54,MATCH(B134,'NHÂN VIÊN'!$B$5:$B$54,0)),"⚠ Sai mã NV"))</f>
        <v>Đặng Thị Nga</v>
      </c>
      <c r="D134" s="30" t="s">
        <v>86</v>
      </c>
      <c r="E134" s="21" t="str">
        <f t="array" ref="E134">IF(D134="","",IFERROR(INDEX('CÔNG ĐOẠN'!$C$5:$C$104,MATCH(D134,'CÔNG ĐOẠN'!$B$5:$B$104,0)),"⚠ Sai mã CĐ"))</f>
        <v>Ráp đáy quần</v>
      </c>
      <c r="F134" s="21" t="str">
        <f t="array" ref="F134">IF(D134="","",IFERROR(INDEX('CÔNG ĐOẠN'!$D$5:$D$104,MATCH(D134,'CÔNG ĐOẠN'!$B$5:$B$104,0)),""))</f>
        <v>QT-2611</v>
      </c>
      <c r="G134" s="23">
        <v>310.0</v>
      </c>
      <c r="H134" s="22">
        <f t="array" ref="H134">IF(D134="","",IFERROR(INDEX('CÔNG ĐOẠN'!$F$5:$F$104,MATCH(D134,'CÔNG ĐOẠN'!$B$5:$B$104,0)),0))</f>
        <v>800</v>
      </c>
      <c r="I134" s="22">
        <f t="shared" si="1"/>
        <v>248000</v>
      </c>
      <c r="J134" s="30"/>
    </row>
    <row r="135" ht="19.5" customHeight="1">
      <c r="A135" s="29">
        <v>46321.0</v>
      </c>
      <c r="B135" s="30" t="s">
        <v>80</v>
      </c>
      <c r="C135" s="21" t="str">
        <f t="array" ref="C135">IF(B135="","",IFERROR(INDEX('NHÂN VIÊN'!$C$5:$C$54,MATCH(B135,'NHÂN VIÊN'!$B$5:$B$54,0)),"⚠ Sai mã NV"))</f>
        <v>Bùi Thị Hạnh</v>
      </c>
      <c r="D135" s="30" t="s">
        <v>81</v>
      </c>
      <c r="E135" s="21" t="str">
        <f t="array" ref="E135">IF(D135="","",IFERROR(INDEX('CÔNG ĐOẠN'!$C$5:$C$104,MATCH(D135,'CÔNG ĐOẠN'!$B$5:$B$104,0)),"⚠ Sai mã CĐ"))</f>
        <v>Diễu ống</v>
      </c>
      <c r="F135" s="21" t="str">
        <f t="array" ref="F135">IF(D135="","",IFERROR(INDEX('CÔNG ĐOẠN'!$D$5:$D$104,MATCH(D135,'CÔNG ĐOẠN'!$B$5:$B$104,0)),""))</f>
        <v>QT-2611</v>
      </c>
      <c r="G135" s="23">
        <v>410.0</v>
      </c>
      <c r="H135" s="22">
        <f t="array" ref="H135">IF(D135="","",IFERROR(INDEX('CÔNG ĐOẠN'!$F$5:$F$104,MATCH(D135,'CÔNG ĐOẠN'!$B$5:$B$104,0)),0))</f>
        <v>600</v>
      </c>
      <c r="I135" s="22">
        <f t="shared" si="1"/>
        <v>246000</v>
      </c>
      <c r="J135" s="30"/>
    </row>
    <row r="136" ht="19.5" customHeight="1">
      <c r="A136" s="29">
        <v>46322.0</v>
      </c>
      <c r="B136" s="30" t="s">
        <v>65</v>
      </c>
      <c r="C136" s="21" t="str">
        <f t="array" ref="C136">IF(B136="","",IFERROR(INDEX('NHÂN VIÊN'!$C$5:$C$54,MATCH(B136,'NHÂN VIÊN'!$B$5:$B$54,0)),"⚠ Sai mã NV"))</f>
        <v>Nguyễn Thị Lan</v>
      </c>
      <c r="D136" s="30" t="s">
        <v>82</v>
      </c>
      <c r="E136" s="21" t="str">
        <f t="array" ref="E136">IF(D136="","",IFERROR(INDEX('CÔNG ĐOẠN'!$C$5:$C$104,MATCH(D136,'CÔNG ĐOẠN'!$B$5:$B$104,0)),"⚠ Sai mã CĐ"))</f>
        <v>Tra cổ</v>
      </c>
      <c r="F136" s="21" t="str">
        <f t="array" ref="F136">IF(D136="","",IFERROR(INDEX('CÔNG ĐOẠN'!$D$5:$D$104,MATCH(D136,'CÔNG ĐOẠN'!$B$5:$B$104,0)),""))</f>
        <v>SM-2610</v>
      </c>
      <c r="G136" s="23">
        <v>430.0</v>
      </c>
      <c r="H136" s="22">
        <f t="array" ref="H136">IF(D136="","",IFERROR(INDEX('CÔNG ĐOẠN'!$F$5:$F$104,MATCH(D136,'CÔNG ĐOẠN'!$B$5:$B$104,0)),0))</f>
        <v>1300</v>
      </c>
      <c r="I136" s="22">
        <f t="shared" si="1"/>
        <v>559000</v>
      </c>
      <c r="J136" s="30"/>
    </row>
    <row r="137" ht="19.5" customHeight="1">
      <c r="A137" s="29">
        <v>46322.0</v>
      </c>
      <c r="B137" s="30" t="s">
        <v>68</v>
      </c>
      <c r="C137" s="21" t="str">
        <f t="array" ref="C137">IF(B137="","",IFERROR(INDEX('NHÂN VIÊN'!$C$5:$C$54,MATCH(B137,'NHÂN VIÊN'!$B$5:$B$54,0)),"⚠ Sai mã NV"))</f>
        <v>Trần Thị Hoa</v>
      </c>
      <c r="D137" s="30" t="s">
        <v>69</v>
      </c>
      <c r="E137" s="21" t="str">
        <f t="array" ref="E137">IF(D137="","",IFERROR(INDEX('CÔNG ĐOẠN'!$C$5:$C$104,MATCH(D137,'CÔNG ĐOẠN'!$B$5:$B$104,0)),"⚠ Sai mã CĐ"))</f>
        <v>Ráp vai con</v>
      </c>
      <c r="F137" s="21" t="str">
        <f t="array" ref="F137">IF(D137="","",IFERROR(INDEX('CÔNG ĐOẠN'!$D$5:$D$104,MATCH(D137,'CÔNG ĐOẠN'!$B$5:$B$104,0)),""))</f>
        <v>SM-2610</v>
      </c>
      <c r="G137" s="23">
        <v>450.0</v>
      </c>
      <c r="H137" s="22">
        <f t="array" ref="H137">IF(D137="","",IFERROR(INDEX('CÔNG ĐOẠN'!$F$5:$F$104,MATCH(D137,'CÔNG ĐOẠN'!$B$5:$B$104,0)),0))</f>
        <v>450</v>
      </c>
      <c r="I137" s="22">
        <f t="shared" si="1"/>
        <v>202500</v>
      </c>
      <c r="J137" s="30"/>
    </row>
    <row r="138" ht="19.5" customHeight="1">
      <c r="A138" s="29">
        <v>46322.0</v>
      </c>
      <c r="B138" s="30" t="s">
        <v>70</v>
      </c>
      <c r="C138" s="21" t="str">
        <f t="array" ref="C138">IF(B138="","",IFERROR(INDEX('NHÂN VIÊN'!$C$5:$C$54,MATCH(B138,'NHÂN VIÊN'!$B$5:$B$54,0)),"⚠ Sai mã NV"))</f>
        <v>Lê Văn Minh</v>
      </c>
      <c r="D138" s="30" t="s">
        <v>83</v>
      </c>
      <c r="E138" s="21" t="str">
        <f t="array" ref="E138">IF(D138="","",IFERROR(INDEX('CÔNG ĐOẠN'!$C$5:$C$104,MATCH(D138,'CÔNG ĐOẠN'!$B$5:$B$104,0)),"⚠ Sai mã CĐ"))</f>
        <v>Vắt sổ sườn</v>
      </c>
      <c r="F138" s="21" t="str">
        <f t="array" ref="F138">IF(D138="","",IFERROR(INDEX('CÔNG ĐOẠN'!$D$5:$D$104,MATCH(D138,'CÔNG ĐOẠN'!$B$5:$B$104,0)),""))</f>
        <v>SM-2610</v>
      </c>
      <c r="G138" s="23">
        <v>590.0</v>
      </c>
      <c r="H138" s="22">
        <f t="array" ref="H138">IF(D138="","",IFERROR(INDEX('CÔNG ĐOẠN'!$F$5:$F$104,MATCH(D138,'CÔNG ĐOẠN'!$B$5:$B$104,0)),0))</f>
        <v>700</v>
      </c>
      <c r="I138" s="22">
        <f t="shared" si="1"/>
        <v>413000</v>
      </c>
      <c r="J138" s="30"/>
    </row>
    <row r="139" ht="19.5" customHeight="1">
      <c r="A139" s="29">
        <v>46322.0</v>
      </c>
      <c r="B139" s="30" t="s">
        <v>72</v>
      </c>
      <c r="C139" s="21" t="str">
        <f t="array" ref="C139">IF(B139="","",IFERROR(INDEX('NHÂN VIÊN'!$C$5:$C$54,MATCH(B139,'NHÂN VIÊN'!$B$5:$B$54,0)),"⚠ Sai mã NV"))</f>
        <v>Phạm Thị Mai</v>
      </c>
      <c r="D139" s="30" t="s">
        <v>69</v>
      </c>
      <c r="E139" s="21" t="str">
        <f t="array" ref="E139">IF(D139="","",IFERROR(INDEX('CÔNG ĐOẠN'!$C$5:$C$104,MATCH(D139,'CÔNG ĐOẠN'!$B$5:$B$104,0)),"⚠ Sai mã CĐ"))</f>
        <v>Ráp vai con</v>
      </c>
      <c r="F139" s="21" t="str">
        <f t="array" ref="F139">IF(D139="","",IFERROR(INDEX('CÔNG ĐOẠN'!$D$5:$D$104,MATCH(D139,'CÔNG ĐOẠN'!$B$5:$B$104,0)),""))</f>
        <v>SM-2610</v>
      </c>
      <c r="G139" s="23">
        <v>320.0</v>
      </c>
      <c r="H139" s="22">
        <f t="array" ref="H139">IF(D139="","",IFERROR(INDEX('CÔNG ĐOẠN'!$F$5:$F$104,MATCH(D139,'CÔNG ĐOẠN'!$B$5:$B$104,0)),0))</f>
        <v>450</v>
      </c>
      <c r="I139" s="22">
        <f t="shared" si="1"/>
        <v>144000</v>
      </c>
      <c r="J139" s="30"/>
    </row>
    <row r="140" ht="19.5" customHeight="1">
      <c r="A140" s="29">
        <v>46322.0</v>
      </c>
      <c r="B140" s="30" t="s">
        <v>74</v>
      </c>
      <c r="C140" s="21" t="str">
        <f t="array" ref="C140">IF(B140="","",IFERROR(INDEX('NHÂN VIÊN'!$C$5:$C$54,MATCH(B140,'NHÂN VIÊN'!$B$5:$B$54,0)),"⚠ Sai mã NV"))</f>
        <v>Hoàng Thị Thu</v>
      </c>
      <c r="D140" s="30" t="s">
        <v>84</v>
      </c>
      <c r="E140" s="21" t="str">
        <f t="array" ref="E140">IF(D140="","",IFERROR(INDEX('CÔNG ĐOẠN'!$C$5:$C$104,MATCH(D140,'CÔNG ĐOẠN'!$B$5:$B$104,0)),"⚠ Sai mã CĐ"))</f>
        <v>Thùa khuy</v>
      </c>
      <c r="F140" s="21" t="str">
        <f t="array" ref="F140">IF(D140="","",IFERROR(INDEX('CÔNG ĐOẠN'!$D$5:$D$104,MATCH(D140,'CÔNG ĐOẠN'!$B$5:$B$104,0)),""))</f>
        <v>SM-2610</v>
      </c>
      <c r="G140" s="23">
        <v>570.0</v>
      </c>
      <c r="H140" s="22">
        <f t="array" ref="H140">IF(D140="","",IFERROR(INDEX('CÔNG ĐOẠN'!$F$5:$F$104,MATCH(D140,'CÔNG ĐOẠN'!$B$5:$B$104,0)),0))</f>
        <v>500</v>
      </c>
      <c r="I140" s="22">
        <f t="shared" si="1"/>
        <v>285000</v>
      </c>
      <c r="J140" s="30"/>
    </row>
    <row r="141" ht="19.5" customHeight="1">
      <c r="A141" s="29">
        <v>46322.0</v>
      </c>
      <c r="B141" s="30" t="s">
        <v>76</v>
      </c>
      <c r="C141" s="21" t="str">
        <f t="array" ref="C141">IF(B141="","",IFERROR(INDEX('NHÂN VIÊN'!$C$5:$C$54,MATCH(B141,'NHÂN VIÊN'!$B$5:$B$54,0)),"⚠ Sai mã NV"))</f>
        <v>Vũ Văn Hùng</v>
      </c>
      <c r="D141" s="30" t="s">
        <v>77</v>
      </c>
      <c r="E141" s="21" t="str">
        <f t="array" ref="E141">IF(D141="","",IFERROR(INDEX('CÔNG ĐOẠN'!$C$5:$C$104,MATCH(D141,'CÔNG ĐOẠN'!$B$5:$B$104,0)),"⚠ Sai mã CĐ"))</f>
        <v>Đính nút</v>
      </c>
      <c r="F141" s="21" t="str">
        <f t="array" ref="F141">IF(D141="","",IFERROR(INDEX('CÔNG ĐOẠN'!$D$5:$D$104,MATCH(D141,'CÔNG ĐOẠN'!$B$5:$B$104,0)),""))</f>
        <v>SM-2610</v>
      </c>
      <c r="G141" s="23">
        <v>390.0</v>
      </c>
      <c r="H141" s="22">
        <f t="array" ref="H141">IF(D141="","",IFERROR(INDEX('CÔNG ĐOẠN'!$F$5:$F$104,MATCH(D141,'CÔNG ĐOẠN'!$B$5:$B$104,0)),0))</f>
        <v>400</v>
      </c>
      <c r="I141" s="22">
        <f t="shared" si="1"/>
        <v>156000</v>
      </c>
      <c r="J141" s="30"/>
    </row>
    <row r="142" ht="19.5" customHeight="1">
      <c r="A142" s="29">
        <v>46322.0</v>
      </c>
      <c r="B142" s="30" t="s">
        <v>80</v>
      </c>
      <c r="C142" s="21" t="str">
        <f t="array" ref="C142">IF(B142="","",IFERROR(INDEX('NHÂN VIÊN'!$C$5:$C$54,MATCH(B142,'NHÂN VIÊN'!$B$5:$B$54,0)),"⚠ Sai mã NV"))</f>
        <v>Bùi Thị Hạnh</v>
      </c>
      <c r="D142" s="30" t="s">
        <v>81</v>
      </c>
      <c r="E142" s="21" t="str">
        <f t="array" ref="E142">IF(D142="","",IFERROR(INDEX('CÔNG ĐOẠN'!$C$5:$C$104,MATCH(D142,'CÔNG ĐOẠN'!$B$5:$B$104,0)),"⚠ Sai mã CĐ"))</f>
        <v>Diễu ống</v>
      </c>
      <c r="F142" s="21" t="str">
        <f t="array" ref="F142">IF(D142="","",IFERROR(INDEX('CÔNG ĐOẠN'!$D$5:$D$104,MATCH(D142,'CÔNG ĐOẠN'!$B$5:$B$104,0)),""))</f>
        <v>QT-2611</v>
      </c>
      <c r="G142" s="23">
        <v>280.0</v>
      </c>
      <c r="H142" s="22">
        <f t="array" ref="H142">IF(D142="","",IFERROR(INDEX('CÔNG ĐOẠN'!$F$5:$F$104,MATCH(D142,'CÔNG ĐOẠN'!$B$5:$B$104,0)),0))</f>
        <v>600</v>
      </c>
      <c r="I142" s="22">
        <f t="shared" si="1"/>
        <v>168000</v>
      </c>
      <c r="J142" s="30"/>
    </row>
    <row r="143" ht="19.5" customHeight="1">
      <c r="A143" s="29">
        <v>46323.0</v>
      </c>
      <c r="B143" s="30" t="s">
        <v>65</v>
      </c>
      <c r="C143" s="21" t="str">
        <f t="array" ref="C143">IF(B143="","",IFERROR(INDEX('NHÂN VIÊN'!$C$5:$C$54,MATCH(B143,'NHÂN VIÊN'!$B$5:$B$54,0)),"⚠ Sai mã NV"))</f>
        <v>Nguyễn Thị Lan</v>
      </c>
      <c r="D143" s="30" t="s">
        <v>82</v>
      </c>
      <c r="E143" s="21" t="str">
        <f t="array" ref="E143">IF(D143="","",IFERROR(INDEX('CÔNG ĐOẠN'!$C$5:$C$104,MATCH(D143,'CÔNG ĐOẠN'!$B$5:$B$104,0)),"⚠ Sai mã CĐ"))</f>
        <v>Tra cổ</v>
      </c>
      <c r="F143" s="21" t="str">
        <f t="array" ref="F143">IF(D143="","",IFERROR(INDEX('CÔNG ĐOẠN'!$D$5:$D$104,MATCH(D143,'CÔNG ĐOẠN'!$B$5:$B$104,0)),""))</f>
        <v>SM-2610</v>
      </c>
      <c r="G143" s="23">
        <v>350.0</v>
      </c>
      <c r="H143" s="22">
        <f t="array" ref="H143">IF(D143="","",IFERROR(INDEX('CÔNG ĐOẠN'!$F$5:$F$104,MATCH(D143,'CÔNG ĐOẠN'!$B$5:$B$104,0)),0))</f>
        <v>1300</v>
      </c>
      <c r="I143" s="22">
        <f t="shared" si="1"/>
        <v>455000</v>
      </c>
      <c r="J143" s="30"/>
    </row>
    <row r="144" ht="19.5" customHeight="1">
      <c r="A144" s="29">
        <v>46323.0</v>
      </c>
      <c r="B144" s="30" t="s">
        <v>68</v>
      </c>
      <c r="C144" s="21" t="str">
        <f t="array" ref="C144">IF(B144="","",IFERROR(INDEX('NHÂN VIÊN'!$C$5:$C$54,MATCH(B144,'NHÂN VIÊN'!$B$5:$B$54,0)),"⚠ Sai mã NV"))</f>
        <v>Trần Thị Hoa</v>
      </c>
      <c r="D144" s="30" t="s">
        <v>69</v>
      </c>
      <c r="E144" s="21" t="str">
        <f t="array" ref="E144">IF(D144="","",IFERROR(INDEX('CÔNG ĐOẠN'!$C$5:$C$104,MATCH(D144,'CÔNG ĐOẠN'!$B$5:$B$104,0)),"⚠ Sai mã CĐ"))</f>
        <v>Ráp vai con</v>
      </c>
      <c r="F144" s="21" t="str">
        <f t="array" ref="F144">IF(D144="","",IFERROR(INDEX('CÔNG ĐOẠN'!$D$5:$D$104,MATCH(D144,'CÔNG ĐOẠN'!$B$5:$B$104,0)),""))</f>
        <v>SM-2610</v>
      </c>
      <c r="G144" s="23">
        <v>280.0</v>
      </c>
      <c r="H144" s="22">
        <f t="array" ref="H144">IF(D144="","",IFERROR(INDEX('CÔNG ĐOẠN'!$F$5:$F$104,MATCH(D144,'CÔNG ĐOẠN'!$B$5:$B$104,0)),0))</f>
        <v>450</v>
      </c>
      <c r="I144" s="22">
        <f t="shared" si="1"/>
        <v>126000</v>
      </c>
      <c r="J144" s="30"/>
    </row>
    <row r="145" ht="19.5" customHeight="1">
      <c r="A145" s="29">
        <v>46323.0</v>
      </c>
      <c r="B145" s="30" t="s">
        <v>70</v>
      </c>
      <c r="C145" s="21" t="str">
        <f t="array" ref="C145">IF(B145="","",IFERROR(INDEX('NHÂN VIÊN'!$C$5:$C$54,MATCH(B145,'NHÂN VIÊN'!$B$5:$B$54,0)),"⚠ Sai mã NV"))</f>
        <v>Lê Văn Minh</v>
      </c>
      <c r="D145" s="30" t="s">
        <v>71</v>
      </c>
      <c r="E145" s="21" t="str">
        <f t="array" ref="E145">IF(D145="","",IFERROR(INDEX('CÔNG ĐOẠN'!$C$5:$C$104,MATCH(D145,'CÔNG ĐOẠN'!$B$5:$B$104,0)),"⚠ Sai mã CĐ"))</f>
        <v>May sườn tay + sườn thân</v>
      </c>
      <c r="F145" s="21" t="str">
        <f t="array" ref="F145">IF(D145="","",IFERROR(INDEX('CÔNG ĐOẠN'!$D$5:$D$104,MATCH(D145,'CÔNG ĐOẠN'!$B$5:$B$104,0)),""))</f>
        <v>SM-2610</v>
      </c>
      <c r="G145" s="23">
        <v>290.0</v>
      </c>
      <c r="H145" s="22">
        <f t="array" ref="H145">IF(D145="","",IFERROR(INDEX('CÔNG ĐOẠN'!$F$5:$F$104,MATCH(D145,'CÔNG ĐOẠN'!$B$5:$B$104,0)),0))</f>
        <v>900</v>
      </c>
      <c r="I145" s="22">
        <f t="shared" si="1"/>
        <v>261000</v>
      </c>
      <c r="J145" s="30"/>
    </row>
    <row r="146" ht="19.5" customHeight="1">
      <c r="A146" s="29">
        <v>46323.0</v>
      </c>
      <c r="B146" s="30" t="s">
        <v>72</v>
      </c>
      <c r="C146" s="21" t="str">
        <f t="array" ref="C146">IF(B146="","",IFERROR(INDEX('NHÂN VIÊN'!$C$5:$C$54,MATCH(B146,'NHÂN VIÊN'!$B$5:$B$54,0)),"⚠ Sai mã NV"))</f>
        <v>Phạm Thị Mai</v>
      </c>
      <c r="D146" s="30" t="s">
        <v>69</v>
      </c>
      <c r="E146" s="21" t="str">
        <f t="array" ref="E146">IF(D146="","",IFERROR(INDEX('CÔNG ĐOẠN'!$C$5:$C$104,MATCH(D146,'CÔNG ĐOẠN'!$B$5:$B$104,0)),"⚠ Sai mã CĐ"))</f>
        <v>Ráp vai con</v>
      </c>
      <c r="F146" s="21" t="str">
        <f t="array" ref="F146">IF(D146="","",IFERROR(INDEX('CÔNG ĐOẠN'!$D$5:$D$104,MATCH(D146,'CÔNG ĐOẠN'!$B$5:$B$104,0)),""))</f>
        <v>SM-2610</v>
      </c>
      <c r="G146" s="23">
        <v>330.0</v>
      </c>
      <c r="H146" s="22">
        <f t="array" ref="H146">IF(D146="","",IFERROR(INDEX('CÔNG ĐOẠN'!$F$5:$F$104,MATCH(D146,'CÔNG ĐOẠN'!$B$5:$B$104,0)),0))</f>
        <v>450</v>
      </c>
      <c r="I146" s="22">
        <f t="shared" si="1"/>
        <v>148500</v>
      </c>
      <c r="J146" s="30"/>
    </row>
    <row r="147" ht="19.5" customHeight="1">
      <c r="A147" s="29">
        <v>46323.0</v>
      </c>
      <c r="B147" s="30" t="s">
        <v>74</v>
      </c>
      <c r="C147" s="21" t="str">
        <f t="array" ref="C147">IF(B147="","",IFERROR(INDEX('NHÂN VIÊN'!$C$5:$C$54,MATCH(B147,'NHÂN VIÊN'!$B$5:$B$54,0)),"⚠ Sai mã NV"))</f>
        <v>Hoàng Thị Thu</v>
      </c>
      <c r="D147" s="30" t="s">
        <v>84</v>
      </c>
      <c r="E147" s="21" t="str">
        <f t="array" ref="E147">IF(D147="","",IFERROR(INDEX('CÔNG ĐOẠN'!$C$5:$C$104,MATCH(D147,'CÔNG ĐOẠN'!$B$5:$B$104,0)),"⚠ Sai mã CĐ"))</f>
        <v>Thùa khuy</v>
      </c>
      <c r="F147" s="21" t="str">
        <f t="array" ref="F147">IF(D147="","",IFERROR(INDEX('CÔNG ĐOẠN'!$D$5:$D$104,MATCH(D147,'CÔNG ĐOẠN'!$B$5:$B$104,0)),""))</f>
        <v>SM-2610</v>
      </c>
      <c r="G147" s="23">
        <v>520.0</v>
      </c>
      <c r="H147" s="22">
        <f t="array" ref="H147">IF(D147="","",IFERROR(INDEX('CÔNG ĐOẠN'!$F$5:$F$104,MATCH(D147,'CÔNG ĐOẠN'!$B$5:$B$104,0)),0))</f>
        <v>500</v>
      </c>
      <c r="I147" s="22">
        <f t="shared" si="1"/>
        <v>260000</v>
      </c>
      <c r="J147" s="30"/>
    </row>
    <row r="148" ht="19.5" customHeight="1">
      <c r="A148" s="29">
        <v>46323.0</v>
      </c>
      <c r="B148" s="30" t="s">
        <v>78</v>
      </c>
      <c r="C148" s="21" t="str">
        <f t="array" ref="C148">IF(B148="","",IFERROR(INDEX('NHÂN VIÊN'!$C$5:$C$54,MATCH(B148,'NHÂN VIÊN'!$B$5:$B$54,0)),"⚠ Sai mã NV"))</f>
        <v>Đặng Thị Nga</v>
      </c>
      <c r="D148" s="30" t="s">
        <v>79</v>
      </c>
      <c r="E148" s="21" t="str">
        <f t="array" ref="E148">IF(D148="","",IFERROR(INDEX('CÔNG ĐOẠN'!$C$5:$C$104,MATCH(D148,'CÔNG ĐOẠN'!$B$5:$B$104,0)),"⚠ Sai mã CĐ"))</f>
        <v>Tra cạp</v>
      </c>
      <c r="F148" s="21" t="str">
        <f t="array" ref="F148">IF(D148="","",IFERROR(INDEX('CÔNG ĐOẠN'!$D$5:$D$104,MATCH(D148,'CÔNG ĐOẠN'!$B$5:$B$104,0)),""))</f>
        <v>QT-2611</v>
      </c>
      <c r="G148" s="23">
        <v>240.0</v>
      </c>
      <c r="H148" s="22">
        <f t="array" ref="H148">IF(D148="","",IFERROR(INDEX('CÔNG ĐOẠN'!$F$5:$F$104,MATCH(D148,'CÔNG ĐOẠN'!$B$5:$B$104,0)),0))</f>
        <v>1500</v>
      </c>
      <c r="I148" s="22">
        <f t="shared" si="1"/>
        <v>360000</v>
      </c>
      <c r="J148" s="30"/>
    </row>
    <row r="149" ht="19.5" customHeight="1">
      <c r="A149" s="29">
        <v>46323.0</v>
      </c>
      <c r="B149" s="30" t="s">
        <v>80</v>
      </c>
      <c r="C149" s="21" t="str">
        <f t="array" ref="C149">IF(B149="","",IFERROR(INDEX('NHÂN VIÊN'!$C$5:$C$54,MATCH(B149,'NHÂN VIÊN'!$B$5:$B$54,0)),"⚠ Sai mã NV"))</f>
        <v>Bùi Thị Hạnh</v>
      </c>
      <c r="D149" s="30" t="s">
        <v>71</v>
      </c>
      <c r="E149" s="21" t="str">
        <f t="array" ref="E149">IF(D149="","",IFERROR(INDEX('CÔNG ĐOẠN'!$C$5:$C$104,MATCH(D149,'CÔNG ĐOẠN'!$B$5:$B$104,0)),"⚠ Sai mã CĐ"))</f>
        <v>May sườn tay + sườn thân</v>
      </c>
      <c r="F149" s="21" t="str">
        <f t="array" ref="F149">IF(D149="","",IFERROR(INDEX('CÔNG ĐOẠN'!$D$5:$D$104,MATCH(D149,'CÔNG ĐOẠN'!$B$5:$B$104,0)),""))</f>
        <v>SM-2610</v>
      </c>
      <c r="G149" s="23">
        <v>420.0</v>
      </c>
      <c r="H149" s="22">
        <f t="array" ref="H149">IF(D149="","",IFERROR(INDEX('CÔNG ĐOẠN'!$F$5:$F$104,MATCH(D149,'CÔNG ĐOẠN'!$B$5:$B$104,0)),0))</f>
        <v>900</v>
      </c>
      <c r="I149" s="22">
        <f t="shared" si="1"/>
        <v>378000</v>
      </c>
      <c r="J149" s="30"/>
    </row>
    <row r="150" ht="19.5" customHeight="1">
      <c r="A150" s="29">
        <v>46324.0</v>
      </c>
      <c r="B150" s="30" t="s">
        <v>65</v>
      </c>
      <c r="C150" s="21" t="str">
        <f t="array" ref="C150">IF(B150="","",IFERROR(INDEX('NHÂN VIÊN'!$C$5:$C$54,MATCH(B150,'NHÂN VIÊN'!$B$5:$B$54,0)),"⚠ Sai mã NV"))</f>
        <v>Nguyễn Thị Lan</v>
      </c>
      <c r="D150" s="30" t="s">
        <v>66</v>
      </c>
      <c r="E150" s="21" t="str">
        <f t="array" ref="E150">IF(D150="","",IFERROR(INDEX('CÔNG ĐOẠN'!$C$5:$C$104,MATCH(D150,'CÔNG ĐOẠN'!$B$5:$B$104,0)),"⚠ Sai mã CĐ"))</f>
        <v>Lộn &amp; diễu cổ</v>
      </c>
      <c r="F150" s="21" t="str">
        <f t="array" ref="F150">IF(D150="","",IFERROR(INDEX('CÔNG ĐOẠN'!$D$5:$D$104,MATCH(D150,'CÔNG ĐOẠN'!$B$5:$B$104,0)),""))</f>
        <v>SM-2610</v>
      </c>
      <c r="G150" s="23">
        <v>350.0</v>
      </c>
      <c r="H150" s="22">
        <f t="array" ref="H150">IF(D150="","",IFERROR(INDEX('CÔNG ĐOẠN'!$F$5:$F$104,MATCH(D150,'CÔNG ĐOẠN'!$B$5:$B$104,0)),0))</f>
        <v>1100</v>
      </c>
      <c r="I150" s="22">
        <f t="shared" si="1"/>
        <v>385000</v>
      </c>
      <c r="J150" s="30"/>
    </row>
    <row r="151" ht="19.5" customHeight="1">
      <c r="A151" s="29">
        <v>46324.0</v>
      </c>
      <c r="B151" s="30" t="s">
        <v>68</v>
      </c>
      <c r="C151" s="21" t="str">
        <f t="array" ref="C151">IF(B151="","",IFERROR(INDEX('NHÂN VIÊN'!$C$5:$C$54,MATCH(B151,'NHÂN VIÊN'!$B$5:$B$54,0)),"⚠ Sai mã NV"))</f>
        <v>Trần Thị Hoa</v>
      </c>
      <c r="D151" s="30" t="s">
        <v>69</v>
      </c>
      <c r="E151" s="21" t="str">
        <f t="array" ref="E151">IF(D151="","",IFERROR(INDEX('CÔNG ĐOẠN'!$C$5:$C$104,MATCH(D151,'CÔNG ĐOẠN'!$B$5:$B$104,0)),"⚠ Sai mã CĐ"))</f>
        <v>Ráp vai con</v>
      </c>
      <c r="F151" s="21" t="str">
        <f t="array" ref="F151">IF(D151="","",IFERROR(INDEX('CÔNG ĐOẠN'!$D$5:$D$104,MATCH(D151,'CÔNG ĐOẠN'!$B$5:$B$104,0)),""))</f>
        <v>SM-2610</v>
      </c>
      <c r="G151" s="23">
        <v>550.0</v>
      </c>
      <c r="H151" s="22">
        <f t="array" ref="H151">IF(D151="","",IFERROR(INDEX('CÔNG ĐOẠN'!$F$5:$F$104,MATCH(D151,'CÔNG ĐOẠN'!$B$5:$B$104,0)),0))</f>
        <v>450</v>
      </c>
      <c r="I151" s="22">
        <f t="shared" si="1"/>
        <v>247500</v>
      </c>
      <c r="J151" s="30"/>
    </row>
    <row r="152" ht="19.5" customHeight="1">
      <c r="A152" s="29">
        <v>46324.0</v>
      </c>
      <c r="B152" s="30" t="s">
        <v>70</v>
      </c>
      <c r="C152" s="21" t="str">
        <f t="array" ref="C152">IF(B152="","",IFERROR(INDEX('NHÂN VIÊN'!$C$5:$C$54,MATCH(B152,'NHÂN VIÊN'!$B$5:$B$54,0)),"⚠ Sai mã NV"))</f>
        <v>Lê Văn Minh</v>
      </c>
      <c r="D152" s="30" t="s">
        <v>71</v>
      </c>
      <c r="E152" s="21" t="str">
        <f t="array" ref="E152">IF(D152="","",IFERROR(INDEX('CÔNG ĐOẠN'!$C$5:$C$104,MATCH(D152,'CÔNG ĐOẠN'!$B$5:$B$104,0)),"⚠ Sai mã CĐ"))</f>
        <v>May sườn tay + sườn thân</v>
      </c>
      <c r="F152" s="21" t="str">
        <f t="array" ref="F152">IF(D152="","",IFERROR(INDEX('CÔNG ĐOẠN'!$D$5:$D$104,MATCH(D152,'CÔNG ĐOẠN'!$B$5:$B$104,0)),""))</f>
        <v>SM-2610</v>
      </c>
      <c r="G152" s="23">
        <v>420.0</v>
      </c>
      <c r="H152" s="22">
        <f t="array" ref="H152">IF(D152="","",IFERROR(INDEX('CÔNG ĐOẠN'!$F$5:$F$104,MATCH(D152,'CÔNG ĐOẠN'!$B$5:$B$104,0)),0))</f>
        <v>900</v>
      </c>
      <c r="I152" s="22">
        <f t="shared" si="1"/>
        <v>378000</v>
      </c>
      <c r="J152" s="30"/>
    </row>
    <row r="153" ht="19.5" customHeight="1">
      <c r="A153" s="29">
        <v>46324.0</v>
      </c>
      <c r="B153" s="30" t="s">
        <v>74</v>
      </c>
      <c r="C153" s="21" t="str">
        <f t="array" ref="C153">IF(B153="","",IFERROR(INDEX('NHÂN VIÊN'!$C$5:$C$54,MATCH(B153,'NHÂN VIÊN'!$B$5:$B$54,0)),"⚠ Sai mã NV"))</f>
        <v>Hoàng Thị Thu</v>
      </c>
      <c r="D153" s="30" t="s">
        <v>75</v>
      </c>
      <c r="E153" s="21" t="str">
        <f t="array" ref="E153">IF(D153="","",IFERROR(INDEX('CÔNG ĐOẠN'!$C$5:$C$104,MATCH(D153,'CÔNG ĐOẠN'!$B$5:$B$104,0)),"⚠ Sai mã CĐ"))</f>
        <v>Gấp lai</v>
      </c>
      <c r="F153" s="21" t="str">
        <f t="array" ref="F153">IF(D153="","",IFERROR(INDEX('CÔNG ĐOẠN'!$D$5:$D$104,MATCH(D153,'CÔNG ĐOẠN'!$B$5:$B$104,0)),""))</f>
        <v>SM-2610</v>
      </c>
      <c r="G153" s="23">
        <v>540.0</v>
      </c>
      <c r="H153" s="22">
        <f t="array" ref="H153">IF(D153="","",IFERROR(INDEX('CÔNG ĐOẠN'!$F$5:$F$104,MATCH(D153,'CÔNG ĐOẠN'!$B$5:$B$104,0)),0))</f>
        <v>650</v>
      </c>
      <c r="I153" s="22">
        <f t="shared" si="1"/>
        <v>351000</v>
      </c>
      <c r="J153" s="30"/>
    </row>
    <row r="154" ht="19.5" customHeight="1">
      <c r="A154" s="29">
        <v>46324.0</v>
      </c>
      <c r="B154" s="30" t="s">
        <v>76</v>
      </c>
      <c r="C154" s="21" t="str">
        <f t="array" ref="C154">IF(B154="","",IFERROR(INDEX('NHÂN VIÊN'!$C$5:$C$54,MATCH(B154,'NHÂN VIÊN'!$B$5:$B$54,0)),"⚠ Sai mã NV"))</f>
        <v>Vũ Văn Hùng</v>
      </c>
      <c r="D154" s="30" t="s">
        <v>77</v>
      </c>
      <c r="E154" s="21" t="str">
        <f t="array" ref="E154">IF(D154="","",IFERROR(INDEX('CÔNG ĐOẠN'!$C$5:$C$104,MATCH(D154,'CÔNG ĐOẠN'!$B$5:$B$104,0)),"⚠ Sai mã CĐ"))</f>
        <v>Đính nút</v>
      </c>
      <c r="F154" s="21" t="str">
        <f t="array" ref="F154">IF(D154="","",IFERROR(INDEX('CÔNG ĐOẠN'!$D$5:$D$104,MATCH(D154,'CÔNG ĐOẠN'!$B$5:$B$104,0)),""))</f>
        <v>SM-2610</v>
      </c>
      <c r="G154" s="23">
        <v>290.0</v>
      </c>
      <c r="H154" s="22">
        <f t="array" ref="H154">IF(D154="","",IFERROR(INDEX('CÔNG ĐOẠN'!$F$5:$F$104,MATCH(D154,'CÔNG ĐOẠN'!$B$5:$B$104,0)),0))</f>
        <v>400</v>
      </c>
      <c r="I154" s="22">
        <f t="shared" si="1"/>
        <v>116000</v>
      </c>
      <c r="J154" s="30"/>
    </row>
    <row r="155" ht="19.5" customHeight="1">
      <c r="A155" s="29">
        <v>46324.0</v>
      </c>
      <c r="B155" s="30" t="s">
        <v>78</v>
      </c>
      <c r="C155" s="21" t="str">
        <f t="array" ref="C155">IF(B155="","",IFERROR(INDEX('NHÂN VIÊN'!$C$5:$C$54,MATCH(B155,'NHÂN VIÊN'!$B$5:$B$54,0)),"⚠ Sai mã NV"))</f>
        <v>Đặng Thị Nga</v>
      </c>
      <c r="D155" s="30" t="s">
        <v>79</v>
      </c>
      <c r="E155" s="21" t="str">
        <f t="array" ref="E155">IF(D155="","",IFERROR(INDEX('CÔNG ĐOẠN'!$C$5:$C$104,MATCH(D155,'CÔNG ĐOẠN'!$B$5:$B$104,0)),"⚠ Sai mã CĐ"))</f>
        <v>Tra cạp</v>
      </c>
      <c r="F155" s="21" t="str">
        <f t="array" ref="F155">IF(D155="","",IFERROR(INDEX('CÔNG ĐOẠN'!$D$5:$D$104,MATCH(D155,'CÔNG ĐOẠN'!$B$5:$B$104,0)),""))</f>
        <v>QT-2611</v>
      </c>
      <c r="G155" s="23">
        <v>210.0</v>
      </c>
      <c r="H155" s="22">
        <f t="array" ref="H155">IF(D155="","",IFERROR(INDEX('CÔNG ĐOẠN'!$F$5:$F$104,MATCH(D155,'CÔNG ĐOẠN'!$B$5:$B$104,0)),0))</f>
        <v>1500</v>
      </c>
      <c r="I155" s="22">
        <f t="shared" si="1"/>
        <v>315000</v>
      </c>
      <c r="J155" s="30"/>
    </row>
    <row r="156" ht="19.5" customHeight="1">
      <c r="A156" s="29">
        <v>46324.0</v>
      </c>
      <c r="B156" s="30" t="s">
        <v>80</v>
      </c>
      <c r="C156" s="21" t="str">
        <f t="array" ref="C156">IF(B156="","",IFERROR(INDEX('NHÂN VIÊN'!$C$5:$C$54,MATCH(B156,'NHÂN VIÊN'!$B$5:$B$54,0)),"⚠ Sai mã NV"))</f>
        <v>Bùi Thị Hạnh</v>
      </c>
      <c r="D156" s="30" t="s">
        <v>81</v>
      </c>
      <c r="E156" s="21" t="str">
        <f t="array" ref="E156">IF(D156="","",IFERROR(INDEX('CÔNG ĐOẠN'!$C$5:$C$104,MATCH(D156,'CÔNG ĐOẠN'!$B$5:$B$104,0)),"⚠ Sai mã CĐ"))</f>
        <v>Diễu ống</v>
      </c>
      <c r="F156" s="21" t="str">
        <f t="array" ref="F156">IF(D156="","",IFERROR(INDEX('CÔNG ĐOẠN'!$D$5:$D$104,MATCH(D156,'CÔNG ĐOẠN'!$B$5:$B$104,0)),""))</f>
        <v>QT-2611</v>
      </c>
      <c r="G156" s="23">
        <v>280.0</v>
      </c>
      <c r="H156" s="22">
        <f t="array" ref="H156">IF(D156="","",IFERROR(INDEX('CÔNG ĐOẠN'!$F$5:$F$104,MATCH(D156,'CÔNG ĐOẠN'!$B$5:$B$104,0)),0))</f>
        <v>600</v>
      </c>
      <c r="I156" s="22">
        <f t="shared" si="1"/>
        <v>168000</v>
      </c>
      <c r="J156" s="30"/>
    </row>
    <row r="157" ht="19.5" customHeight="1">
      <c r="A157" s="29">
        <v>46325.0</v>
      </c>
      <c r="B157" s="30" t="s">
        <v>65</v>
      </c>
      <c r="C157" s="21" t="str">
        <f t="array" ref="C157">IF(B157="","",IFERROR(INDEX('NHÂN VIÊN'!$C$5:$C$54,MATCH(B157,'NHÂN VIÊN'!$B$5:$B$54,0)),"⚠ Sai mã NV"))</f>
        <v>Nguyễn Thị Lan</v>
      </c>
      <c r="D157" s="30" t="s">
        <v>66</v>
      </c>
      <c r="E157" s="21" t="str">
        <f t="array" ref="E157">IF(D157="","",IFERROR(INDEX('CÔNG ĐOẠN'!$C$5:$C$104,MATCH(D157,'CÔNG ĐOẠN'!$B$5:$B$104,0)),"⚠ Sai mã CĐ"))</f>
        <v>Lộn &amp; diễu cổ</v>
      </c>
      <c r="F157" s="21" t="str">
        <f t="array" ref="F157">IF(D157="","",IFERROR(INDEX('CÔNG ĐOẠN'!$D$5:$D$104,MATCH(D157,'CÔNG ĐOẠN'!$B$5:$B$104,0)),""))</f>
        <v>SM-2610</v>
      </c>
      <c r="G157" s="23">
        <v>560.0</v>
      </c>
      <c r="H157" s="22">
        <f t="array" ref="H157">IF(D157="","",IFERROR(INDEX('CÔNG ĐOẠN'!$F$5:$F$104,MATCH(D157,'CÔNG ĐOẠN'!$B$5:$B$104,0)),0))</f>
        <v>1100</v>
      </c>
      <c r="I157" s="22">
        <f t="shared" si="1"/>
        <v>616000</v>
      </c>
      <c r="J157" s="30"/>
    </row>
    <row r="158" ht="19.5" customHeight="1">
      <c r="A158" s="29">
        <v>46325.0</v>
      </c>
      <c r="B158" s="30" t="s">
        <v>68</v>
      </c>
      <c r="C158" s="21" t="str">
        <f t="array" ref="C158">IF(B158="","",IFERROR(INDEX('NHÂN VIÊN'!$C$5:$C$54,MATCH(B158,'NHÂN VIÊN'!$B$5:$B$54,0)),"⚠ Sai mã NV"))</f>
        <v>Trần Thị Hoa</v>
      </c>
      <c r="D158" s="30" t="s">
        <v>69</v>
      </c>
      <c r="E158" s="21" t="str">
        <f t="array" ref="E158">IF(D158="","",IFERROR(INDEX('CÔNG ĐOẠN'!$C$5:$C$104,MATCH(D158,'CÔNG ĐOẠN'!$B$5:$B$104,0)),"⚠ Sai mã CĐ"))</f>
        <v>Ráp vai con</v>
      </c>
      <c r="F158" s="21" t="str">
        <f t="array" ref="F158">IF(D158="","",IFERROR(INDEX('CÔNG ĐOẠN'!$D$5:$D$104,MATCH(D158,'CÔNG ĐOẠN'!$B$5:$B$104,0)),""))</f>
        <v>SM-2610</v>
      </c>
      <c r="G158" s="23">
        <v>460.0</v>
      </c>
      <c r="H158" s="22">
        <f t="array" ref="H158">IF(D158="","",IFERROR(INDEX('CÔNG ĐOẠN'!$F$5:$F$104,MATCH(D158,'CÔNG ĐOẠN'!$B$5:$B$104,0)),0))</f>
        <v>450</v>
      </c>
      <c r="I158" s="22">
        <f t="shared" si="1"/>
        <v>207000</v>
      </c>
      <c r="J158" s="30"/>
    </row>
    <row r="159" ht="19.5" customHeight="1">
      <c r="A159" s="29">
        <v>46325.0</v>
      </c>
      <c r="B159" s="30" t="s">
        <v>70</v>
      </c>
      <c r="C159" s="21" t="str">
        <f t="array" ref="C159">IF(B159="","",IFERROR(INDEX('NHÂN VIÊN'!$C$5:$C$54,MATCH(B159,'NHÂN VIÊN'!$B$5:$B$54,0)),"⚠ Sai mã NV"))</f>
        <v>Lê Văn Minh</v>
      </c>
      <c r="D159" s="30" t="s">
        <v>71</v>
      </c>
      <c r="E159" s="21" t="str">
        <f t="array" ref="E159">IF(D159="","",IFERROR(INDEX('CÔNG ĐOẠN'!$C$5:$C$104,MATCH(D159,'CÔNG ĐOẠN'!$B$5:$B$104,0)),"⚠ Sai mã CĐ"))</f>
        <v>May sườn tay + sườn thân</v>
      </c>
      <c r="F159" s="21" t="str">
        <f t="array" ref="F159">IF(D159="","",IFERROR(INDEX('CÔNG ĐOẠN'!$D$5:$D$104,MATCH(D159,'CÔNG ĐOẠN'!$B$5:$B$104,0)),""))</f>
        <v>SM-2610</v>
      </c>
      <c r="G159" s="23">
        <v>500.0</v>
      </c>
      <c r="H159" s="22">
        <f t="array" ref="H159">IF(D159="","",IFERROR(INDEX('CÔNG ĐOẠN'!$F$5:$F$104,MATCH(D159,'CÔNG ĐOẠN'!$B$5:$B$104,0)),0))</f>
        <v>900</v>
      </c>
      <c r="I159" s="22">
        <f t="shared" si="1"/>
        <v>450000</v>
      </c>
      <c r="J159" s="30"/>
    </row>
    <row r="160" ht="19.5" customHeight="1">
      <c r="A160" s="29">
        <v>46325.0</v>
      </c>
      <c r="B160" s="30" t="s">
        <v>72</v>
      </c>
      <c r="C160" s="21" t="str">
        <f t="array" ref="C160">IF(B160="","",IFERROR(INDEX('NHÂN VIÊN'!$C$5:$C$54,MATCH(B160,'NHÂN VIÊN'!$B$5:$B$54,0)),"⚠ Sai mã NV"))</f>
        <v>Phạm Thị Mai</v>
      </c>
      <c r="D160" s="30" t="s">
        <v>69</v>
      </c>
      <c r="E160" s="21" t="str">
        <f t="array" ref="E160">IF(D160="","",IFERROR(INDEX('CÔNG ĐOẠN'!$C$5:$C$104,MATCH(D160,'CÔNG ĐOẠN'!$B$5:$B$104,0)),"⚠ Sai mã CĐ"))</f>
        <v>Ráp vai con</v>
      </c>
      <c r="F160" s="21" t="str">
        <f t="array" ref="F160">IF(D160="","",IFERROR(INDEX('CÔNG ĐOẠN'!$D$5:$D$104,MATCH(D160,'CÔNG ĐOẠN'!$B$5:$B$104,0)),""))</f>
        <v>SM-2610</v>
      </c>
      <c r="G160" s="23">
        <v>590.0</v>
      </c>
      <c r="H160" s="22">
        <f t="array" ref="H160">IF(D160="","",IFERROR(INDEX('CÔNG ĐOẠN'!$F$5:$F$104,MATCH(D160,'CÔNG ĐOẠN'!$B$5:$B$104,0)),0))</f>
        <v>450</v>
      </c>
      <c r="I160" s="22">
        <f t="shared" si="1"/>
        <v>265500</v>
      </c>
      <c r="J160" s="30"/>
    </row>
    <row r="161" ht="19.5" customHeight="1">
      <c r="A161" s="29">
        <v>46325.0</v>
      </c>
      <c r="B161" s="30" t="s">
        <v>74</v>
      </c>
      <c r="C161" s="21" t="str">
        <f t="array" ref="C161">IF(B161="","",IFERROR(INDEX('NHÂN VIÊN'!$C$5:$C$54,MATCH(B161,'NHÂN VIÊN'!$B$5:$B$54,0)),"⚠ Sai mã NV"))</f>
        <v>Hoàng Thị Thu</v>
      </c>
      <c r="D161" s="30" t="s">
        <v>75</v>
      </c>
      <c r="E161" s="21" t="str">
        <f t="array" ref="E161">IF(D161="","",IFERROR(INDEX('CÔNG ĐOẠN'!$C$5:$C$104,MATCH(D161,'CÔNG ĐOẠN'!$B$5:$B$104,0)),"⚠ Sai mã CĐ"))</f>
        <v>Gấp lai</v>
      </c>
      <c r="F161" s="21" t="str">
        <f t="array" ref="F161">IF(D161="","",IFERROR(INDEX('CÔNG ĐOẠN'!$D$5:$D$104,MATCH(D161,'CÔNG ĐOẠN'!$B$5:$B$104,0)),""))</f>
        <v>SM-2610</v>
      </c>
      <c r="G161" s="23">
        <v>530.0</v>
      </c>
      <c r="H161" s="22">
        <f t="array" ref="H161">IF(D161="","",IFERROR(INDEX('CÔNG ĐOẠN'!$F$5:$F$104,MATCH(D161,'CÔNG ĐOẠN'!$B$5:$B$104,0)),0))</f>
        <v>650</v>
      </c>
      <c r="I161" s="22">
        <f t="shared" si="1"/>
        <v>344500</v>
      </c>
      <c r="J161" s="30"/>
    </row>
    <row r="162" ht="19.5" customHeight="1">
      <c r="A162" s="29">
        <v>46325.0</v>
      </c>
      <c r="B162" s="30" t="s">
        <v>76</v>
      </c>
      <c r="C162" s="21" t="str">
        <f t="array" ref="C162">IF(B162="","",IFERROR(INDEX('NHÂN VIÊN'!$C$5:$C$54,MATCH(B162,'NHÂN VIÊN'!$B$5:$B$54,0)),"⚠ Sai mã NV"))</f>
        <v>Vũ Văn Hùng</v>
      </c>
      <c r="D162" s="30" t="s">
        <v>85</v>
      </c>
      <c r="E162" s="21" t="str">
        <f t="array" ref="E162">IF(D162="","",IFERROR(INDEX('CÔNG ĐOẠN'!$C$5:$C$104,MATCH(D162,'CÔNG ĐOẠN'!$B$5:$B$104,0)),"⚠ Sai mã CĐ"))</f>
        <v>May túi chéo</v>
      </c>
      <c r="F162" s="21" t="str">
        <f t="array" ref="F162">IF(D162="","",IFERROR(INDEX('CÔNG ĐOẠN'!$D$5:$D$104,MATCH(D162,'CÔNG ĐOẠN'!$B$5:$B$104,0)),""))</f>
        <v>QT-2611</v>
      </c>
      <c r="G162" s="23">
        <v>290.0</v>
      </c>
      <c r="H162" s="22">
        <f t="array" ref="H162">IF(D162="","",IFERROR(INDEX('CÔNG ĐOẠN'!$F$5:$F$104,MATCH(D162,'CÔNG ĐOẠN'!$B$5:$B$104,0)),0))</f>
        <v>1200</v>
      </c>
      <c r="I162" s="22">
        <f t="shared" si="1"/>
        <v>348000</v>
      </c>
      <c r="J162" s="30"/>
    </row>
    <row r="163" ht="19.5" customHeight="1">
      <c r="A163" s="29">
        <v>46325.0</v>
      </c>
      <c r="B163" s="30" t="s">
        <v>78</v>
      </c>
      <c r="C163" s="21" t="str">
        <f t="array" ref="C163">IF(B163="","",IFERROR(INDEX('NHÂN VIÊN'!$C$5:$C$54,MATCH(B163,'NHÂN VIÊN'!$B$5:$B$54,0)),"⚠ Sai mã NV"))</f>
        <v>Đặng Thị Nga</v>
      </c>
      <c r="D163" s="30" t="s">
        <v>86</v>
      </c>
      <c r="E163" s="21" t="str">
        <f t="array" ref="E163">IF(D163="","",IFERROR(INDEX('CÔNG ĐOẠN'!$C$5:$C$104,MATCH(D163,'CÔNG ĐOẠN'!$B$5:$B$104,0)),"⚠ Sai mã CĐ"))</f>
        <v>Ráp đáy quần</v>
      </c>
      <c r="F163" s="21" t="str">
        <f t="array" ref="F163">IF(D163="","",IFERROR(INDEX('CÔNG ĐOẠN'!$D$5:$D$104,MATCH(D163,'CÔNG ĐOẠN'!$B$5:$B$104,0)),""))</f>
        <v>QT-2611</v>
      </c>
      <c r="G163" s="23">
        <v>360.0</v>
      </c>
      <c r="H163" s="22">
        <f t="array" ref="H163">IF(D163="","",IFERROR(INDEX('CÔNG ĐOẠN'!$F$5:$F$104,MATCH(D163,'CÔNG ĐOẠN'!$B$5:$B$104,0)),0))</f>
        <v>800</v>
      </c>
      <c r="I163" s="22">
        <f t="shared" si="1"/>
        <v>288000</v>
      </c>
      <c r="J163" s="30"/>
    </row>
    <row r="164" ht="19.5" customHeight="1">
      <c r="A164" s="29">
        <v>46325.0</v>
      </c>
      <c r="B164" s="30" t="s">
        <v>80</v>
      </c>
      <c r="C164" s="21" t="str">
        <f t="array" ref="C164">IF(B164="","",IFERROR(INDEX('NHÂN VIÊN'!$C$5:$C$54,MATCH(B164,'NHÂN VIÊN'!$B$5:$B$54,0)),"⚠ Sai mã NV"))</f>
        <v>Bùi Thị Hạnh</v>
      </c>
      <c r="D164" s="30" t="s">
        <v>81</v>
      </c>
      <c r="E164" s="21" t="str">
        <f t="array" ref="E164">IF(D164="","",IFERROR(INDEX('CÔNG ĐOẠN'!$C$5:$C$104,MATCH(D164,'CÔNG ĐOẠN'!$B$5:$B$104,0)),"⚠ Sai mã CĐ"))</f>
        <v>Diễu ống</v>
      </c>
      <c r="F164" s="21" t="str">
        <f t="array" ref="F164">IF(D164="","",IFERROR(INDEX('CÔNG ĐOẠN'!$D$5:$D$104,MATCH(D164,'CÔNG ĐOẠN'!$B$5:$B$104,0)),""))</f>
        <v>QT-2611</v>
      </c>
      <c r="G164" s="23">
        <v>240.0</v>
      </c>
      <c r="H164" s="22">
        <f t="array" ref="H164">IF(D164="","",IFERROR(INDEX('CÔNG ĐOẠN'!$F$5:$F$104,MATCH(D164,'CÔNG ĐOẠN'!$B$5:$B$104,0)),0))</f>
        <v>600</v>
      </c>
      <c r="I164" s="22">
        <f t="shared" si="1"/>
        <v>144000</v>
      </c>
      <c r="J164" s="30"/>
    </row>
    <row r="165" ht="19.5" customHeight="1">
      <c r="A165" s="29"/>
      <c r="B165" s="30"/>
      <c r="C165" s="21" t="str">
        <f t="array" ref="C165">IF(B165="","",IFERROR(INDEX('NHÂN VIÊN'!$C$5:$C$54,MATCH(B165,'NHÂN VIÊN'!$B$5:$B$54,0)),"⚠ Sai mã NV"))</f>
        <v/>
      </c>
      <c r="D165" s="30"/>
      <c r="E165" s="21" t="str">
        <f t="array" ref="E165">IF(D165="","",IFERROR(INDEX('CÔNG ĐOẠN'!$C$5:$C$104,MATCH(D165,'CÔNG ĐOẠN'!$B$5:$B$104,0)),"⚠ Sai mã CĐ"))</f>
        <v/>
      </c>
      <c r="F165" s="21" t="str">
        <f t="array" ref="F165">IF(D165="","",IFERROR(INDEX('CÔNG ĐOẠN'!$D$5:$D$104,MATCH(D165,'CÔNG ĐOẠN'!$B$5:$B$104,0)),""))</f>
        <v/>
      </c>
      <c r="G165" s="23"/>
      <c r="H165" s="22" t="str">
        <f t="array" ref="H165">IF(D165="","",IFERROR(INDEX('CÔNG ĐOẠN'!$F$5:$F$104,MATCH(D165,'CÔNG ĐOẠN'!$B$5:$B$104,0)),0))</f>
        <v/>
      </c>
      <c r="I165" s="22" t="str">
        <f t="shared" si="1"/>
        <v/>
      </c>
      <c r="J165" s="30"/>
    </row>
    <row r="166" ht="19.5" customHeight="1">
      <c r="A166" s="29"/>
      <c r="B166" s="30"/>
      <c r="C166" s="21" t="str">
        <f t="array" ref="C166">IF(B166="","",IFERROR(INDEX('NHÂN VIÊN'!$C$5:$C$54,MATCH(B166,'NHÂN VIÊN'!$B$5:$B$54,0)),"⚠ Sai mã NV"))</f>
        <v/>
      </c>
      <c r="D166" s="30"/>
      <c r="E166" s="21" t="str">
        <f t="array" ref="E166">IF(D166="","",IFERROR(INDEX('CÔNG ĐOẠN'!$C$5:$C$104,MATCH(D166,'CÔNG ĐOẠN'!$B$5:$B$104,0)),"⚠ Sai mã CĐ"))</f>
        <v/>
      </c>
      <c r="F166" s="21" t="str">
        <f t="array" ref="F166">IF(D166="","",IFERROR(INDEX('CÔNG ĐOẠN'!$D$5:$D$104,MATCH(D166,'CÔNG ĐOẠN'!$B$5:$B$104,0)),""))</f>
        <v/>
      </c>
      <c r="G166" s="23"/>
      <c r="H166" s="22" t="str">
        <f t="array" ref="H166">IF(D166="","",IFERROR(INDEX('CÔNG ĐOẠN'!$F$5:$F$104,MATCH(D166,'CÔNG ĐOẠN'!$B$5:$B$104,0)),0))</f>
        <v/>
      </c>
      <c r="I166" s="22" t="str">
        <f t="shared" si="1"/>
        <v/>
      </c>
      <c r="J166" s="30"/>
    </row>
    <row r="167" ht="19.5" customHeight="1">
      <c r="A167" s="29"/>
      <c r="B167" s="30"/>
      <c r="C167" s="21" t="str">
        <f t="array" ref="C167">IF(B167="","",IFERROR(INDEX('NHÂN VIÊN'!$C$5:$C$54,MATCH(B167,'NHÂN VIÊN'!$B$5:$B$54,0)),"⚠ Sai mã NV"))</f>
        <v/>
      </c>
      <c r="D167" s="30"/>
      <c r="E167" s="21" t="str">
        <f t="array" ref="E167">IF(D167="","",IFERROR(INDEX('CÔNG ĐOẠN'!$C$5:$C$104,MATCH(D167,'CÔNG ĐOẠN'!$B$5:$B$104,0)),"⚠ Sai mã CĐ"))</f>
        <v/>
      </c>
      <c r="F167" s="21" t="str">
        <f t="array" ref="F167">IF(D167="","",IFERROR(INDEX('CÔNG ĐOẠN'!$D$5:$D$104,MATCH(D167,'CÔNG ĐOẠN'!$B$5:$B$104,0)),""))</f>
        <v/>
      </c>
      <c r="G167" s="23"/>
      <c r="H167" s="22" t="str">
        <f t="array" ref="H167">IF(D167="","",IFERROR(INDEX('CÔNG ĐOẠN'!$F$5:$F$104,MATCH(D167,'CÔNG ĐOẠN'!$B$5:$B$104,0)),0))</f>
        <v/>
      </c>
      <c r="I167" s="22" t="str">
        <f t="shared" si="1"/>
        <v/>
      </c>
      <c r="J167" s="30"/>
    </row>
    <row r="168" ht="19.5" customHeight="1">
      <c r="A168" s="29"/>
      <c r="B168" s="30"/>
      <c r="C168" s="21" t="str">
        <f t="array" ref="C168">IF(B168="","",IFERROR(INDEX('NHÂN VIÊN'!$C$5:$C$54,MATCH(B168,'NHÂN VIÊN'!$B$5:$B$54,0)),"⚠ Sai mã NV"))</f>
        <v/>
      </c>
      <c r="D168" s="30"/>
      <c r="E168" s="21" t="str">
        <f t="array" ref="E168">IF(D168="","",IFERROR(INDEX('CÔNG ĐOẠN'!$C$5:$C$104,MATCH(D168,'CÔNG ĐOẠN'!$B$5:$B$104,0)),"⚠ Sai mã CĐ"))</f>
        <v/>
      </c>
      <c r="F168" s="21" t="str">
        <f t="array" ref="F168">IF(D168="","",IFERROR(INDEX('CÔNG ĐOẠN'!$D$5:$D$104,MATCH(D168,'CÔNG ĐOẠN'!$B$5:$B$104,0)),""))</f>
        <v/>
      </c>
      <c r="G168" s="23"/>
      <c r="H168" s="22" t="str">
        <f t="array" ref="H168">IF(D168="","",IFERROR(INDEX('CÔNG ĐOẠN'!$F$5:$F$104,MATCH(D168,'CÔNG ĐOẠN'!$B$5:$B$104,0)),0))</f>
        <v/>
      </c>
      <c r="I168" s="22" t="str">
        <f t="shared" si="1"/>
        <v/>
      </c>
      <c r="J168" s="30"/>
    </row>
    <row r="169" ht="19.5" customHeight="1">
      <c r="A169" s="29"/>
      <c r="B169" s="30"/>
      <c r="C169" s="21" t="str">
        <f t="array" ref="C169">IF(B169="","",IFERROR(INDEX('NHÂN VIÊN'!$C$5:$C$54,MATCH(B169,'NHÂN VIÊN'!$B$5:$B$54,0)),"⚠ Sai mã NV"))</f>
        <v/>
      </c>
      <c r="D169" s="30"/>
      <c r="E169" s="21" t="str">
        <f t="array" ref="E169">IF(D169="","",IFERROR(INDEX('CÔNG ĐOẠN'!$C$5:$C$104,MATCH(D169,'CÔNG ĐOẠN'!$B$5:$B$104,0)),"⚠ Sai mã CĐ"))</f>
        <v/>
      </c>
      <c r="F169" s="21" t="str">
        <f t="array" ref="F169">IF(D169="","",IFERROR(INDEX('CÔNG ĐOẠN'!$D$5:$D$104,MATCH(D169,'CÔNG ĐOẠN'!$B$5:$B$104,0)),""))</f>
        <v/>
      </c>
      <c r="G169" s="23"/>
      <c r="H169" s="22" t="str">
        <f t="array" ref="H169">IF(D169="","",IFERROR(INDEX('CÔNG ĐOẠN'!$F$5:$F$104,MATCH(D169,'CÔNG ĐOẠN'!$B$5:$B$104,0)),0))</f>
        <v/>
      </c>
      <c r="I169" s="22" t="str">
        <f t="shared" si="1"/>
        <v/>
      </c>
      <c r="J169" s="30"/>
    </row>
    <row r="170" ht="19.5" customHeight="1">
      <c r="A170" s="29"/>
      <c r="B170" s="30"/>
      <c r="C170" s="21" t="str">
        <f t="array" ref="C170">IF(B170="","",IFERROR(INDEX('NHÂN VIÊN'!$C$5:$C$54,MATCH(B170,'NHÂN VIÊN'!$B$5:$B$54,0)),"⚠ Sai mã NV"))</f>
        <v/>
      </c>
      <c r="D170" s="30"/>
      <c r="E170" s="21" t="str">
        <f t="array" ref="E170">IF(D170="","",IFERROR(INDEX('CÔNG ĐOẠN'!$C$5:$C$104,MATCH(D170,'CÔNG ĐOẠN'!$B$5:$B$104,0)),"⚠ Sai mã CĐ"))</f>
        <v/>
      </c>
      <c r="F170" s="21" t="str">
        <f t="array" ref="F170">IF(D170="","",IFERROR(INDEX('CÔNG ĐOẠN'!$D$5:$D$104,MATCH(D170,'CÔNG ĐOẠN'!$B$5:$B$104,0)),""))</f>
        <v/>
      </c>
      <c r="G170" s="23"/>
      <c r="H170" s="22" t="str">
        <f t="array" ref="H170">IF(D170="","",IFERROR(INDEX('CÔNG ĐOẠN'!$F$5:$F$104,MATCH(D170,'CÔNG ĐOẠN'!$B$5:$B$104,0)),0))</f>
        <v/>
      </c>
      <c r="I170" s="22" t="str">
        <f t="shared" si="1"/>
        <v/>
      </c>
      <c r="J170" s="30"/>
    </row>
    <row r="171" ht="19.5" customHeight="1">
      <c r="A171" s="29"/>
      <c r="B171" s="30"/>
      <c r="C171" s="21" t="str">
        <f t="array" ref="C171">IF(B171="","",IFERROR(INDEX('NHÂN VIÊN'!$C$5:$C$54,MATCH(B171,'NHÂN VIÊN'!$B$5:$B$54,0)),"⚠ Sai mã NV"))</f>
        <v/>
      </c>
      <c r="D171" s="30"/>
      <c r="E171" s="21" t="str">
        <f t="array" ref="E171">IF(D171="","",IFERROR(INDEX('CÔNG ĐOẠN'!$C$5:$C$104,MATCH(D171,'CÔNG ĐOẠN'!$B$5:$B$104,0)),"⚠ Sai mã CĐ"))</f>
        <v/>
      </c>
      <c r="F171" s="21" t="str">
        <f t="array" ref="F171">IF(D171="","",IFERROR(INDEX('CÔNG ĐOẠN'!$D$5:$D$104,MATCH(D171,'CÔNG ĐOẠN'!$B$5:$B$104,0)),""))</f>
        <v/>
      </c>
      <c r="G171" s="23"/>
      <c r="H171" s="22" t="str">
        <f t="array" ref="H171">IF(D171="","",IFERROR(INDEX('CÔNG ĐOẠN'!$F$5:$F$104,MATCH(D171,'CÔNG ĐOẠN'!$B$5:$B$104,0)),0))</f>
        <v/>
      </c>
      <c r="I171" s="22" t="str">
        <f t="shared" si="1"/>
        <v/>
      </c>
      <c r="J171" s="30"/>
    </row>
    <row r="172" ht="19.5" customHeight="1">
      <c r="A172" s="29"/>
      <c r="B172" s="30"/>
      <c r="C172" s="21" t="str">
        <f t="array" ref="C172">IF(B172="","",IFERROR(INDEX('NHÂN VIÊN'!$C$5:$C$54,MATCH(B172,'NHÂN VIÊN'!$B$5:$B$54,0)),"⚠ Sai mã NV"))</f>
        <v/>
      </c>
      <c r="D172" s="30"/>
      <c r="E172" s="21" t="str">
        <f t="array" ref="E172">IF(D172="","",IFERROR(INDEX('CÔNG ĐOẠN'!$C$5:$C$104,MATCH(D172,'CÔNG ĐOẠN'!$B$5:$B$104,0)),"⚠ Sai mã CĐ"))</f>
        <v/>
      </c>
      <c r="F172" s="21" t="str">
        <f t="array" ref="F172">IF(D172="","",IFERROR(INDEX('CÔNG ĐOẠN'!$D$5:$D$104,MATCH(D172,'CÔNG ĐOẠN'!$B$5:$B$104,0)),""))</f>
        <v/>
      </c>
      <c r="G172" s="23"/>
      <c r="H172" s="22" t="str">
        <f t="array" ref="H172">IF(D172="","",IFERROR(INDEX('CÔNG ĐOẠN'!$F$5:$F$104,MATCH(D172,'CÔNG ĐOẠN'!$B$5:$B$104,0)),0))</f>
        <v/>
      </c>
      <c r="I172" s="22" t="str">
        <f t="shared" si="1"/>
        <v/>
      </c>
      <c r="J172" s="30"/>
    </row>
    <row r="173" ht="19.5" customHeight="1">
      <c r="A173" s="29"/>
      <c r="B173" s="30"/>
      <c r="C173" s="21" t="str">
        <f t="array" ref="C173">IF(B173="","",IFERROR(INDEX('NHÂN VIÊN'!$C$5:$C$54,MATCH(B173,'NHÂN VIÊN'!$B$5:$B$54,0)),"⚠ Sai mã NV"))</f>
        <v/>
      </c>
      <c r="D173" s="30"/>
      <c r="E173" s="21" t="str">
        <f t="array" ref="E173">IF(D173="","",IFERROR(INDEX('CÔNG ĐOẠN'!$C$5:$C$104,MATCH(D173,'CÔNG ĐOẠN'!$B$5:$B$104,0)),"⚠ Sai mã CĐ"))</f>
        <v/>
      </c>
      <c r="F173" s="21" t="str">
        <f t="array" ref="F173">IF(D173="","",IFERROR(INDEX('CÔNG ĐOẠN'!$D$5:$D$104,MATCH(D173,'CÔNG ĐOẠN'!$B$5:$B$104,0)),""))</f>
        <v/>
      </c>
      <c r="G173" s="23"/>
      <c r="H173" s="22" t="str">
        <f t="array" ref="H173">IF(D173="","",IFERROR(INDEX('CÔNG ĐOẠN'!$F$5:$F$104,MATCH(D173,'CÔNG ĐOẠN'!$B$5:$B$104,0)),0))</f>
        <v/>
      </c>
      <c r="I173" s="22" t="str">
        <f t="shared" si="1"/>
        <v/>
      </c>
      <c r="J173" s="30"/>
    </row>
    <row r="174" ht="19.5" customHeight="1">
      <c r="A174" s="29"/>
      <c r="B174" s="30"/>
      <c r="C174" s="21" t="str">
        <f t="array" ref="C174">IF(B174="","",IFERROR(INDEX('NHÂN VIÊN'!$C$5:$C$54,MATCH(B174,'NHÂN VIÊN'!$B$5:$B$54,0)),"⚠ Sai mã NV"))</f>
        <v/>
      </c>
      <c r="D174" s="30"/>
      <c r="E174" s="21" t="str">
        <f t="array" ref="E174">IF(D174="","",IFERROR(INDEX('CÔNG ĐOẠN'!$C$5:$C$104,MATCH(D174,'CÔNG ĐOẠN'!$B$5:$B$104,0)),"⚠ Sai mã CĐ"))</f>
        <v/>
      </c>
      <c r="F174" s="21" t="str">
        <f t="array" ref="F174">IF(D174="","",IFERROR(INDEX('CÔNG ĐOẠN'!$D$5:$D$104,MATCH(D174,'CÔNG ĐOẠN'!$B$5:$B$104,0)),""))</f>
        <v/>
      </c>
      <c r="G174" s="23"/>
      <c r="H174" s="22" t="str">
        <f t="array" ref="H174">IF(D174="","",IFERROR(INDEX('CÔNG ĐOẠN'!$F$5:$F$104,MATCH(D174,'CÔNG ĐOẠN'!$B$5:$B$104,0)),0))</f>
        <v/>
      </c>
      <c r="I174" s="22" t="str">
        <f t="shared" si="1"/>
        <v/>
      </c>
      <c r="J174" s="30"/>
    </row>
    <row r="175" ht="19.5" customHeight="1">
      <c r="A175" s="29"/>
      <c r="B175" s="30"/>
      <c r="C175" s="21" t="str">
        <f t="array" ref="C175">IF(B175="","",IFERROR(INDEX('NHÂN VIÊN'!$C$5:$C$54,MATCH(B175,'NHÂN VIÊN'!$B$5:$B$54,0)),"⚠ Sai mã NV"))</f>
        <v/>
      </c>
      <c r="D175" s="30"/>
      <c r="E175" s="21" t="str">
        <f t="array" ref="E175">IF(D175="","",IFERROR(INDEX('CÔNG ĐOẠN'!$C$5:$C$104,MATCH(D175,'CÔNG ĐOẠN'!$B$5:$B$104,0)),"⚠ Sai mã CĐ"))</f>
        <v/>
      </c>
      <c r="F175" s="21" t="str">
        <f t="array" ref="F175">IF(D175="","",IFERROR(INDEX('CÔNG ĐOẠN'!$D$5:$D$104,MATCH(D175,'CÔNG ĐOẠN'!$B$5:$B$104,0)),""))</f>
        <v/>
      </c>
      <c r="G175" s="23"/>
      <c r="H175" s="22" t="str">
        <f t="array" ref="H175">IF(D175="","",IFERROR(INDEX('CÔNG ĐOẠN'!$F$5:$F$104,MATCH(D175,'CÔNG ĐOẠN'!$B$5:$B$104,0)),0))</f>
        <v/>
      </c>
      <c r="I175" s="22" t="str">
        <f t="shared" si="1"/>
        <v/>
      </c>
      <c r="J175" s="30"/>
    </row>
    <row r="176" ht="19.5" customHeight="1">
      <c r="A176" s="29"/>
      <c r="B176" s="30"/>
      <c r="C176" s="21" t="str">
        <f t="array" ref="C176">IF(B176="","",IFERROR(INDEX('NHÂN VIÊN'!$C$5:$C$54,MATCH(B176,'NHÂN VIÊN'!$B$5:$B$54,0)),"⚠ Sai mã NV"))</f>
        <v/>
      </c>
      <c r="D176" s="30"/>
      <c r="E176" s="21" t="str">
        <f t="array" ref="E176">IF(D176="","",IFERROR(INDEX('CÔNG ĐOẠN'!$C$5:$C$104,MATCH(D176,'CÔNG ĐOẠN'!$B$5:$B$104,0)),"⚠ Sai mã CĐ"))</f>
        <v/>
      </c>
      <c r="F176" s="21" t="str">
        <f t="array" ref="F176">IF(D176="","",IFERROR(INDEX('CÔNG ĐOẠN'!$D$5:$D$104,MATCH(D176,'CÔNG ĐOẠN'!$B$5:$B$104,0)),""))</f>
        <v/>
      </c>
      <c r="G176" s="23"/>
      <c r="H176" s="22" t="str">
        <f t="array" ref="H176">IF(D176="","",IFERROR(INDEX('CÔNG ĐOẠN'!$F$5:$F$104,MATCH(D176,'CÔNG ĐOẠN'!$B$5:$B$104,0)),0))</f>
        <v/>
      </c>
      <c r="I176" s="22" t="str">
        <f t="shared" si="1"/>
        <v/>
      </c>
      <c r="J176" s="30"/>
    </row>
    <row r="177" ht="19.5" customHeight="1">
      <c r="A177" s="29"/>
      <c r="B177" s="30"/>
      <c r="C177" s="21" t="str">
        <f t="array" ref="C177">IF(B177="","",IFERROR(INDEX('NHÂN VIÊN'!$C$5:$C$54,MATCH(B177,'NHÂN VIÊN'!$B$5:$B$54,0)),"⚠ Sai mã NV"))</f>
        <v/>
      </c>
      <c r="D177" s="30"/>
      <c r="E177" s="21" t="str">
        <f t="array" ref="E177">IF(D177="","",IFERROR(INDEX('CÔNG ĐOẠN'!$C$5:$C$104,MATCH(D177,'CÔNG ĐOẠN'!$B$5:$B$104,0)),"⚠ Sai mã CĐ"))</f>
        <v/>
      </c>
      <c r="F177" s="21" t="str">
        <f t="array" ref="F177">IF(D177="","",IFERROR(INDEX('CÔNG ĐOẠN'!$D$5:$D$104,MATCH(D177,'CÔNG ĐOẠN'!$B$5:$B$104,0)),""))</f>
        <v/>
      </c>
      <c r="G177" s="23"/>
      <c r="H177" s="22" t="str">
        <f t="array" ref="H177">IF(D177="","",IFERROR(INDEX('CÔNG ĐOẠN'!$F$5:$F$104,MATCH(D177,'CÔNG ĐOẠN'!$B$5:$B$104,0)),0))</f>
        <v/>
      </c>
      <c r="I177" s="22" t="str">
        <f t="shared" si="1"/>
        <v/>
      </c>
      <c r="J177" s="30"/>
    </row>
    <row r="178" ht="19.5" customHeight="1">
      <c r="A178" s="29"/>
      <c r="B178" s="30"/>
      <c r="C178" s="21" t="str">
        <f t="array" ref="C178">IF(B178="","",IFERROR(INDEX('NHÂN VIÊN'!$C$5:$C$54,MATCH(B178,'NHÂN VIÊN'!$B$5:$B$54,0)),"⚠ Sai mã NV"))</f>
        <v/>
      </c>
      <c r="D178" s="30"/>
      <c r="E178" s="21" t="str">
        <f t="array" ref="E178">IF(D178="","",IFERROR(INDEX('CÔNG ĐOẠN'!$C$5:$C$104,MATCH(D178,'CÔNG ĐOẠN'!$B$5:$B$104,0)),"⚠ Sai mã CĐ"))</f>
        <v/>
      </c>
      <c r="F178" s="21" t="str">
        <f t="array" ref="F178">IF(D178="","",IFERROR(INDEX('CÔNG ĐOẠN'!$D$5:$D$104,MATCH(D178,'CÔNG ĐOẠN'!$B$5:$B$104,0)),""))</f>
        <v/>
      </c>
      <c r="G178" s="23"/>
      <c r="H178" s="22" t="str">
        <f t="array" ref="H178">IF(D178="","",IFERROR(INDEX('CÔNG ĐOẠN'!$F$5:$F$104,MATCH(D178,'CÔNG ĐOẠN'!$B$5:$B$104,0)),0))</f>
        <v/>
      </c>
      <c r="I178" s="22" t="str">
        <f t="shared" si="1"/>
        <v/>
      </c>
      <c r="J178" s="30"/>
    </row>
    <row r="179" ht="19.5" customHeight="1">
      <c r="A179" s="29"/>
      <c r="B179" s="30"/>
      <c r="C179" s="21" t="str">
        <f t="array" ref="C179">IF(B179="","",IFERROR(INDEX('NHÂN VIÊN'!$C$5:$C$54,MATCH(B179,'NHÂN VIÊN'!$B$5:$B$54,0)),"⚠ Sai mã NV"))</f>
        <v/>
      </c>
      <c r="D179" s="30"/>
      <c r="E179" s="21" t="str">
        <f t="array" ref="E179">IF(D179="","",IFERROR(INDEX('CÔNG ĐOẠN'!$C$5:$C$104,MATCH(D179,'CÔNG ĐOẠN'!$B$5:$B$104,0)),"⚠ Sai mã CĐ"))</f>
        <v/>
      </c>
      <c r="F179" s="21" t="str">
        <f t="array" ref="F179">IF(D179="","",IFERROR(INDEX('CÔNG ĐOẠN'!$D$5:$D$104,MATCH(D179,'CÔNG ĐOẠN'!$B$5:$B$104,0)),""))</f>
        <v/>
      </c>
      <c r="G179" s="23"/>
      <c r="H179" s="22" t="str">
        <f t="array" ref="H179">IF(D179="","",IFERROR(INDEX('CÔNG ĐOẠN'!$F$5:$F$104,MATCH(D179,'CÔNG ĐOẠN'!$B$5:$B$104,0)),0))</f>
        <v/>
      </c>
      <c r="I179" s="22" t="str">
        <f t="shared" si="1"/>
        <v/>
      </c>
      <c r="J179" s="30"/>
    </row>
    <row r="180" ht="19.5" customHeight="1">
      <c r="A180" s="29"/>
      <c r="B180" s="30"/>
      <c r="C180" s="21" t="str">
        <f t="array" ref="C180">IF(B180="","",IFERROR(INDEX('NHÂN VIÊN'!$C$5:$C$54,MATCH(B180,'NHÂN VIÊN'!$B$5:$B$54,0)),"⚠ Sai mã NV"))</f>
        <v/>
      </c>
      <c r="D180" s="30"/>
      <c r="E180" s="21" t="str">
        <f t="array" ref="E180">IF(D180="","",IFERROR(INDEX('CÔNG ĐOẠN'!$C$5:$C$104,MATCH(D180,'CÔNG ĐOẠN'!$B$5:$B$104,0)),"⚠ Sai mã CĐ"))</f>
        <v/>
      </c>
      <c r="F180" s="21" t="str">
        <f t="array" ref="F180">IF(D180="","",IFERROR(INDEX('CÔNG ĐOẠN'!$D$5:$D$104,MATCH(D180,'CÔNG ĐOẠN'!$B$5:$B$104,0)),""))</f>
        <v/>
      </c>
      <c r="G180" s="23"/>
      <c r="H180" s="22" t="str">
        <f t="array" ref="H180">IF(D180="","",IFERROR(INDEX('CÔNG ĐOẠN'!$F$5:$F$104,MATCH(D180,'CÔNG ĐOẠN'!$B$5:$B$104,0)),0))</f>
        <v/>
      </c>
      <c r="I180" s="22" t="str">
        <f t="shared" si="1"/>
        <v/>
      </c>
      <c r="J180" s="30"/>
    </row>
    <row r="181" ht="19.5" customHeight="1">
      <c r="A181" s="29"/>
      <c r="B181" s="30"/>
      <c r="C181" s="21" t="str">
        <f t="array" ref="C181">IF(B181="","",IFERROR(INDEX('NHÂN VIÊN'!$C$5:$C$54,MATCH(B181,'NHÂN VIÊN'!$B$5:$B$54,0)),"⚠ Sai mã NV"))</f>
        <v/>
      </c>
      <c r="D181" s="30"/>
      <c r="E181" s="21" t="str">
        <f t="array" ref="E181">IF(D181="","",IFERROR(INDEX('CÔNG ĐOẠN'!$C$5:$C$104,MATCH(D181,'CÔNG ĐOẠN'!$B$5:$B$104,0)),"⚠ Sai mã CĐ"))</f>
        <v/>
      </c>
      <c r="F181" s="21" t="str">
        <f t="array" ref="F181">IF(D181="","",IFERROR(INDEX('CÔNG ĐOẠN'!$D$5:$D$104,MATCH(D181,'CÔNG ĐOẠN'!$B$5:$B$104,0)),""))</f>
        <v/>
      </c>
      <c r="G181" s="23"/>
      <c r="H181" s="22" t="str">
        <f t="array" ref="H181">IF(D181="","",IFERROR(INDEX('CÔNG ĐOẠN'!$F$5:$F$104,MATCH(D181,'CÔNG ĐOẠN'!$B$5:$B$104,0)),0))</f>
        <v/>
      </c>
      <c r="I181" s="22" t="str">
        <f t="shared" si="1"/>
        <v/>
      </c>
      <c r="J181" s="30"/>
    </row>
    <row r="182" ht="19.5" customHeight="1">
      <c r="A182" s="29"/>
      <c r="B182" s="30"/>
      <c r="C182" s="21" t="str">
        <f t="array" ref="C182">IF(B182="","",IFERROR(INDEX('NHÂN VIÊN'!$C$5:$C$54,MATCH(B182,'NHÂN VIÊN'!$B$5:$B$54,0)),"⚠ Sai mã NV"))</f>
        <v/>
      </c>
      <c r="D182" s="30"/>
      <c r="E182" s="21" t="str">
        <f t="array" ref="E182">IF(D182="","",IFERROR(INDEX('CÔNG ĐOẠN'!$C$5:$C$104,MATCH(D182,'CÔNG ĐOẠN'!$B$5:$B$104,0)),"⚠ Sai mã CĐ"))</f>
        <v/>
      </c>
      <c r="F182" s="21" t="str">
        <f t="array" ref="F182">IF(D182="","",IFERROR(INDEX('CÔNG ĐOẠN'!$D$5:$D$104,MATCH(D182,'CÔNG ĐOẠN'!$B$5:$B$104,0)),""))</f>
        <v/>
      </c>
      <c r="G182" s="23"/>
      <c r="H182" s="22" t="str">
        <f t="array" ref="H182">IF(D182="","",IFERROR(INDEX('CÔNG ĐOẠN'!$F$5:$F$104,MATCH(D182,'CÔNG ĐOẠN'!$B$5:$B$104,0)),0))</f>
        <v/>
      </c>
      <c r="I182" s="22" t="str">
        <f t="shared" si="1"/>
        <v/>
      </c>
      <c r="J182" s="30"/>
    </row>
    <row r="183" ht="19.5" customHeight="1">
      <c r="A183" s="29"/>
      <c r="B183" s="30"/>
      <c r="C183" s="21" t="str">
        <f t="array" ref="C183">IF(B183="","",IFERROR(INDEX('NHÂN VIÊN'!$C$5:$C$54,MATCH(B183,'NHÂN VIÊN'!$B$5:$B$54,0)),"⚠ Sai mã NV"))</f>
        <v/>
      </c>
      <c r="D183" s="30"/>
      <c r="E183" s="21" t="str">
        <f t="array" ref="E183">IF(D183="","",IFERROR(INDEX('CÔNG ĐOẠN'!$C$5:$C$104,MATCH(D183,'CÔNG ĐOẠN'!$B$5:$B$104,0)),"⚠ Sai mã CĐ"))</f>
        <v/>
      </c>
      <c r="F183" s="21" t="str">
        <f t="array" ref="F183">IF(D183="","",IFERROR(INDEX('CÔNG ĐOẠN'!$D$5:$D$104,MATCH(D183,'CÔNG ĐOẠN'!$B$5:$B$104,0)),""))</f>
        <v/>
      </c>
      <c r="G183" s="23"/>
      <c r="H183" s="22" t="str">
        <f t="array" ref="H183">IF(D183="","",IFERROR(INDEX('CÔNG ĐOẠN'!$F$5:$F$104,MATCH(D183,'CÔNG ĐOẠN'!$B$5:$B$104,0)),0))</f>
        <v/>
      </c>
      <c r="I183" s="22" t="str">
        <f t="shared" si="1"/>
        <v/>
      </c>
      <c r="J183" s="30"/>
    </row>
    <row r="184" ht="19.5" customHeight="1">
      <c r="A184" s="29"/>
      <c r="B184" s="30"/>
      <c r="C184" s="21" t="str">
        <f t="array" ref="C184">IF(B184="","",IFERROR(INDEX('NHÂN VIÊN'!$C$5:$C$54,MATCH(B184,'NHÂN VIÊN'!$B$5:$B$54,0)),"⚠ Sai mã NV"))</f>
        <v/>
      </c>
      <c r="D184" s="30"/>
      <c r="E184" s="21" t="str">
        <f t="array" ref="E184">IF(D184="","",IFERROR(INDEX('CÔNG ĐOẠN'!$C$5:$C$104,MATCH(D184,'CÔNG ĐOẠN'!$B$5:$B$104,0)),"⚠ Sai mã CĐ"))</f>
        <v/>
      </c>
      <c r="F184" s="21" t="str">
        <f t="array" ref="F184">IF(D184="","",IFERROR(INDEX('CÔNG ĐOẠN'!$D$5:$D$104,MATCH(D184,'CÔNG ĐOẠN'!$B$5:$B$104,0)),""))</f>
        <v/>
      </c>
      <c r="G184" s="23"/>
      <c r="H184" s="22" t="str">
        <f t="array" ref="H184">IF(D184="","",IFERROR(INDEX('CÔNG ĐOẠN'!$F$5:$F$104,MATCH(D184,'CÔNG ĐOẠN'!$B$5:$B$104,0)),0))</f>
        <v/>
      </c>
      <c r="I184" s="22" t="str">
        <f t="shared" si="1"/>
        <v/>
      </c>
      <c r="J184" s="30"/>
    </row>
    <row r="185" ht="19.5" customHeight="1">
      <c r="A185" s="29"/>
      <c r="B185" s="30"/>
      <c r="C185" s="21" t="str">
        <f t="array" ref="C185">IF(B185="","",IFERROR(INDEX('NHÂN VIÊN'!$C$5:$C$54,MATCH(B185,'NHÂN VIÊN'!$B$5:$B$54,0)),"⚠ Sai mã NV"))</f>
        <v/>
      </c>
      <c r="D185" s="30"/>
      <c r="E185" s="21" t="str">
        <f t="array" ref="E185">IF(D185="","",IFERROR(INDEX('CÔNG ĐOẠN'!$C$5:$C$104,MATCH(D185,'CÔNG ĐOẠN'!$B$5:$B$104,0)),"⚠ Sai mã CĐ"))</f>
        <v/>
      </c>
      <c r="F185" s="21" t="str">
        <f t="array" ref="F185">IF(D185="","",IFERROR(INDEX('CÔNG ĐOẠN'!$D$5:$D$104,MATCH(D185,'CÔNG ĐOẠN'!$B$5:$B$104,0)),""))</f>
        <v/>
      </c>
      <c r="G185" s="23"/>
      <c r="H185" s="22" t="str">
        <f t="array" ref="H185">IF(D185="","",IFERROR(INDEX('CÔNG ĐOẠN'!$F$5:$F$104,MATCH(D185,'CÔNG ĐOẠN'!$B$5:$B$104,0)),0))</f>
        <v/>
      </c>
      <c r="I185" s="22" t="str">
        <f t="shared" si="1"/>
        <v/>
      </c>
      <c r="J185" s="30"/>
    </row>
    <row r="186" ht="19.5" customHeight="1">
      <c r="A186" s="29"/>
      <c r="B186" s="30"/>
      <c r="C186" s="21" t="str">
        <f t="array" ref="C186">IF(B186="","",IFERROR(INDEX('NHÂN VIÊN'!$C$5:$C$54,MATCH(B186,'NHÂN VIÊN'!$B$5:$B$54,0)),"⚠ Sai mã NV"))</f>
        <v/>
      </c>
      <c r="D186" s="30"/>
      <c r="E186" s="21" t="str">
        <f t="array" ref="E186">IF(D186="","",IFERROR(INDEX('CÔNG ĐOẠN'!$C$5:$C$104,MATCH(D186,'CÔNG ĐOẠN'!$B$5:$B$104,0)),"⚠ Sai mã CĐ"))</f>
        <v/>
      </c>
      <c r="F186" s="21" t="str">
        <f t="array" ref="F186">IF(D186="","",IFERROR(INDEX('CÔNG ĐOẠN'!$D$5:$D$104,MATCH(D186,'CÔNG ĐOẠN'!$B$5:$B$104,0)),""))</f>
        <v/>
      </c>
      <c r="G186" s="23"/>
      <c r="H186" s="22" t="str">
        <f t="array" ref="H186">IF(D186="","",IFERROR(INDEX('CÔNG ĐOẠN'!$F$5:$F$104,MATCH(D186,'CÔNG ĐOẠN'!$B$5:$B$104,0)),0))</f>
        <v/>
      </c>
      <c r="I186" s="22" t="str">
        <f t="shared" si="1"/>
        <v/>
      </c>
      <c r="J186" s="30"/>
    </row>
    <row r="187" ht="19.5" customHeight="1">
      <c r="A187" s="29"/>
      <c r="B187" s="30"/>
      <c r="C187" s="21" t="str">
        <f t="array" ref="C187">IF(B187="","",IFERROR(INDEX('NHÂN VIÊN'!$C$5:$C$54,MATCH(B187,'NHÂN VIÊN'!$B$5:$B$54,0)),"⚠ Sai mã NV"))</f>
        <v/>
      </c>
      <c r="D187" s="30"/>
      <c r="E187" s="21" t="str">
        <f t="array" ref="E187">IF(D187="","",IFERROR(INDEX('CÔNG ĐOẠN'!$C$5:$C$104,MATCH(D187,'CÔNG ĐOẠN'!$B$5:$B$104,0)),"⚠ Sai mã CĐ"))</f>
        <v/>
      </c>
      <c r="F187" s="21" t="str">
        <f t="array" ref="F187">IF(D187="","",IFERROR(INDEX('CÔNG ĐOẠN'!$D$5:$D$104,MATCH(D187,'CÔNG ĐOẠN'!$B$5:$B$104,0)),""))</f>
        <v/>
      </c>
      <c r="G187" s="23"/>
      <c r="H187" s="22" t="str">
        <f t="array" ref="H187">IF(D187="","",IFERROR(INDEX('CÔNG ĐOẠN'!$F$5:$F$104,MATCH(D187,'CÔNG ĐOẠN'!$B$5:$B$104,0)),0))</f>
        <v/>
      </c>
      <c r="I187" s="22" t="str">
        <f t="shared" si="1"/>
        <v/>
      </c>
      <c r="J187" s="30"/>
    </row>
    <row r="188" ht="19.5" customHeight="1">
      <c r="A188" s="29"/>
      <c r="B188" s="30"/>
      <c r="C188" s="21" t="str">
        <f t="array" ref="C188">IF(B188="","",IFERROR(INDEX('NHÂN VIÊN'!$C$5:$C$54,MATCH(B188,'NHÂN VIÊN'!$B$5:$B$54,0)),"⚠ Sai mã NV"))</f>
        <v/>
      </c>
      <c r="D188" s="30"/>
      <c r="E188" s="21" t="str">
        <f t="array" ref="E188">IF(D188="","",IFERROR(INDEX('CÔNG ĐOẠN'!$C$5:$C$104,MATCH(D188,'CÔNG ĐOẠN'!$B$5:$B$104,0)),"⚠ Sai mã CĐ"))</f>
        <v/>
      </c>
      <c r="F188" s="21" t="str">
        <f t="array" ref="F188">IF(D188="","",IFERROR(INDEX('CÔNG ĐOẠN'!$D$5:$D$104,MATCH(D188,'CÔNG ĐOẠN'!$B$5:$B$104,0)),""))</f>
        <v/>
      </c>
      <c r="G188" s="23"/>
      <c r="H188" s="22" t="str">
        <f t="array" ref="H188">IF(D188="","",IFERROR(INDEX('CÔNG ĐOẠN'!$F$5:$F$104,MATCH(D188,'CÔNG ĐOẠN'!$B$5:$B$104,0)),0))</f>
        <v/>
      </c>
      <c r="I188" s="22" t="str">
        <f t="shared" si="1"/>
        <v/>
      </c>
      <c r="J188" s="30"/>
    </row>
    <row r="189" ht="19.5" customHeight="1">
      <c r="A189" s="29"/>
      <c r="B189" s="30"/>
      <c r="C189" s="21" t="str">
        <f t="array" ref="C189">IF(B189="","",IFERROR(INDEX('NHÂN VIÊN'!$C$5:$C$54,MATCH(B189,'NHÂN VIÊN'!$B$5:$B$54,0)),"⚠ Sai mã NV"))</f>
        <v/>
      </c>
      <c r="D189" s="30"/>
      <c r="E189" s="21" t="str">
        <f t="array" ref="E189">IF(D189="","",IFERROR(INDEX('CÔNG ĐOẠN'!$C$5:$C$104,MATCH(D189,'CÔNG ĐOẠN'!$B$5:$B$104,0)),"⚠ Sai mã CĐ"))</f>
        <v/>
      </c>
      <c r="F189" s="21" t="str">
        <f t="array" ref="F189">IF(D189="","",IFERROR(INDEX('CÔNG ĐOẠN'!$D$5:$D$104,MATCH(D189,'CÔNG ĐOẠN'!$B$5:$B$104,0)),""))</f>
        <v/>
      </c>
      <c r="G189" s="23"/>
      <c r="H189" s="22" t="str">
        <f t="array" ref="H189">IF(D189="","",IFERROR(INDEX('CÔNG ĐOẠN'!$F$5:$F$104,MATCH(D189,'CÔNG ĐOẠN'!$B$5:$B$104,0)),0))</f>
        <v/>
      </c>
      <c r="I189" s="22" t="str">
        <f t="shared" si="1"/>
        <v/>
      </c>
      <c r="J189" s="30"/>
    </row>
    <row r="190" ht="19.5" customHeight="1">
      <c r="A190" s="29"/>
      <c r="B190" s="30"/>
      <c r="C190" s="21" t="str">
        <f t="array" ref="C190">IF(B190="","",IFERROR(INDEX('NHÂN VIÊN'!$C$5:$C$54,MATCH(B190,'NHÂN VIÊN'!$B$5:$B$54,0)),"⚠ Sai mã NV"))</f>
        <v/>
      </c>
      <c r="D190" s="30"/>
      <c r="E190" s="21" t="str">
        <f t="array" ref="E190">IF(D190="","",IFERROR(INDEX('CÔNG ĐOẠN'!$C$5:$C$104,MATCH(D190,'CÔNG ĐOẠN'!$B$5:$B$104,0)),"⚠ Sai mã CĐ"))</f>
        <v/>
      </c>
      <c r="F190" s="21" t="str">
        <f t="array" ref="F190">IF(D190="","",IFERROR(INDEX('CÔNG ĐOẠN'!$D$5:$D$104,MATCH(D190,'CÔNG ĐOẠN'!$B$5:$B$104,0)),""))</f>
        <v/>
      </c>
      <c r="G190" s="23"/>
      <c r="H190" s="22" t="str">
        <f t="array" ref="H190">IF(D190="","",IFERROR(INDEX('CÔNG ĐOẠN'!$F$5:$F$104,MATCH(D190,'CÔNG ĐOẠN'!$B$5:$B$104,0)),0))</f>
        <v/>
      </c>
      <c r="I190" s="22" t="str">
        <f t="shared" si="1"/>
        <v/>
      </c>
      <c r="J190" s="30"/>
    </row>
    <row r="191" ht="19.5" customHeight="1">
      <c r="A191" s="29"/>
      <c r="B191" s="30"/>
      <c r="C191" s="21" t="str">
        <f t="array" ref="C191">IF(B191="","",IFERROR(INDEX('NHÂN VIÊN'!$C$5:$C$54,MATCH(B191,'NHÂN VIÊN'!$B$5:$B$54,0)),"⚠ Sai mã NV"))</f>
        <v/>
      </c>
      <c r="D191" s="30"/>
      <c r="E191" s="21" t="str">
        <f t="array" ref="E191">IF(D191="","",IFERROR(INDEX('CÔNG ĐOẠN'!$C$5:$C$104,MATCH(D191,'CÔNG ĐOẠN'!$B$5:$B$104,0)),"⚠ Sai mã CĐ"))</f>
        <v/>
      </c>
      <c r="F191" s="21" t="str">
        <f t="array" ref="F191">IF(D191="","",IFERROR(INDEX('CÔNG ĐOẠN'!$D$5:$D$104,MATCH(D191,'CÔNG ĐOẠN'!$B$5:$B$104,0)),""))</f>
        <v/>
      </c>
      <c r="G191" s="23"/>
      <c r="H191" s="22" t="str">
        <f t="array" ref="H191">IF(D191="","",IFERROR(INDEX('CÔNG ĐOẠN'!$F$5:$F$104,MATCH(D191,'CÔNG ĐOẠN'!$B$5:$B$104,0)),0))</f>
        <v/>
      </c>
      <c r="I191" s="22" t="str">
        <f t="shared" si="1"/>
        <v/>
      </c>
      <c r="J191" s="30"/>
    </row>
    <row r="192" ht="19.5" customHeight="1">
      <c r="A192" s="29"/>
      <c r="B192" s="30"/>
      <c r="C192" s="21" t="str">
        <f t="array" ref="C192">IF(B192="","",IFERROR(INDEX('NHÂN VIÊN'!$C$5:$C$54,MATCH(B192,'NHÂN VIÊN'!$B$5:$B$54,0)),"⚠ Sai mã NV"))</f>
        <v/>
      </c>
      <c r="D192" s="30"/>
      <c r="E192" s="21" t="str">
        <f t="array" ref="E192">IF(D192="","",IFERROR(INDEX('CÔNG ĐOẠN'!$C$5:$C$104,MATCH(D192,'CÔNG ĐOẠN'!$B$5:$B$104,0)),"⚠ Sai mã CĐ"))</f>
        <v/>
      </c>
      <c r="F192" s="21" t="str">
        <f t="array" ref="F192">IF(D192="","",IFERROR(INDEX('CÔNG ĐOẠN'!$D$5:$D$104,MATCH(D192,'CÔNG ĐOẠN'!$B$5:$B$104,0)),""))</f>
        <v/>
      </c>
      <c r="G192" s="23"/>
      <c r="H192" s="22" t="str">
        <f t="array" ref="H192">IF(D192="","",IFERROR(INDEX('CÔNG ĐOẠN'!$F$5:$F$104,MATCH(D192,'CÔNG ĐOẠN'!$B$5:$B$104,0)),0))</f>
        <v/>
      </c>
      <c r="I192" s="22" t="str">
        <f t="shared" si="1"/>
        <v/>
      </c>
      <c r="J192" s="30"/>
    </row>
    <row r="193" ht="19.5" customHeight="1">
      <c r="A193" s="29"/>
      <c r="B193" s="30"/>
      <c r="C193" s="21" t="str">
        <f t="array" ref="C193">IF(B193="","",IFERROR(INDEX('NHÂN VIÊN'!$C$5:$C$54,MATCH(B193,'NHÂN VIÊN'!$B$5:$B$54,0)),"⚠ Sai mã NV"))</f>
        <v/>
      </c>
      <c r="D193" s="30"/>
      <c r="E193" s="21" t="str">
        <f t="array" ref="E193">IF(D193="","",IFERROR(INDEX('CÔNG ĐOẠN'!$C$5:$C$104,MATCH(D193,'CÔNG ĐOẠN'!$B$5:$B$104,0)),"⚠ Sai mã CĐ"))</f>
        <v/>
      </c>
      <c r="F193" s="21" t="str">
        <f t="array" ref="F193">IF(D193="","",IFERROR(INDEX('CÔNG ĐOẠN'!$D$5:$D$104,MATCH(D193,'CÔNG ĐOẠN'!$B$5:$B$104,0)),""))</f>
        <v/>
      </c>
      <c r="G193" s="23"/>
      <c r="H193" s="22" t="str">
        <f t="array" ref="H193">IF(D193="","",IFERROR(INDEX('CÔNG ĐOẠN'!$F$5:$F$104,MATCH(D193,'CÔNG ĐOẠN'!$B$5:$B$104,0)),0))</f>
        <v/>
      </c>
      <c r="I193" s="22" t="str">
        <f t="shared" si="1"/>
        <v/>
      </c>
      <c r="J193" s="30"/>
    </row>
    <row r="194" ht="19.5" customHeight="1">
      <c r="A194" s="29"/>
      <c r="B194" s="30"/>
      <c r="C194" s="21" t="str">
        <f t="array" ref="C194">IF(B194="","",IFERROR(INDEX('NHÂN VIÊN'!$C$5:$C$54,MATCH(B194,'NHÂN VIÊN'!$B$5:$B$54,0)),"⚠ Sai mã NV"))</f>
        <v/>
      </c>
      <c r="D194" s="30"/>
      <c r="E194" s="21" t="str">
        <f t="array" ref="E194">IF(D194="","",IFERROR(INDEX('CÔNG ĐOẠN'!$C$5:$C$104,MATCH(D194,'CÔNG ĐOẠN'!$B$5:$B$104,0)),"⚠ Sai mã CĐ"))</f>
        <v/>
      </c>
      <c r="F194" s="21" t="str">
        <f t="array" ref="F194">IF(D194="","",IFERROR(INDEX('CÔNG ĐOẠN'!$D$5:$D$104,MATCH(D194,'CÔNG ĐOẠN'!$B$5:$B$104,0)),""))</f>
        <v/>
      </c>
      <c r="G194" s="23"/>
      <c r="H194" s="22" t="str">
        <f t="array" ref="H194">IF(D194="","",IFERROR(INDEX('CÔNG ĐOẠN'!$F$5:$F$104,MATCH(D194,'CÔNG ĐOẠN'!$B$5:$B$104,0)),0))</f>
        <v/>
      </c>
      <c r="I194" s="22" t="str">
        <f t="shared" si="1"/>
        <v/>
      </c>
      <c r="J194" s="30"/>
    </row>
    <row r="195" ht="19.5" customHeight="1">
      <c r="A195" s="29"/>
      <c r="B195" s="30"/>
      <c r="C195" s="21" t="str">
        <f t="array" ref="C195">IF(B195="","",IFERROR(INDEX('NHÂN VIÊN'!$C$5:$C$54,MATCH(B195,'NHÂN VIÊN'!$B$5:$B$54,0)),"⚠ Sai mã NV"))</f>
        <v/>
      </c>
      <c r="D195" s="30"/>
      <c r="E195" s="21" t="str">
        <f t="array" ref="E195">IF(D195="","",IFERROR(INDEX('CÔNG ĐOẠN'!$C$5:$C$104,MATCH(D195,'CÔNG ĐOẠN'!$B$5:$B$104,0)),"⚠ Sai mã CĐ"))</f>
        <v/>
      </c>
      <c r="F195" s="21" t="str">
        <f t="array" ref="F195">IF(D195="","",IFERROR(INDEX('CÔNG ĐOẠN'!$D$5:$D$104,MATCH(D195,'CÔNG ĐOẠN'!$B$5:$B$104,0)),""))</f>
        <v/>
      </c>
      <c r="G195" s="23"/>
      <c r="H195" s="22" t="str">
        <f t="array" ref="H195">IF(D195="","",IFERROR(INDEX('CÔNG ĐOẠN'!$F$5:$F$104,MATCH(D195,'CÔNG ĐOẠN'!$B$5:$B$104,0)),0))</f>
        <v/>
      </c>
      <c r="I195" s="22" t="str">
        <f t="shared" si="1"/>
        <v/>
      </c>
      <c r="J195" s="30"/>
    </row>
    <row r="196" ht="19.5" customHeight="1">
      <c r="A196" s="29"/>
      <c r="B196" s="30"/>
      <c r="C196" s="21" t="str">
        <f t="array" ref="C196">IF(B196="","",IFERROR(INDEX('NHÂN VIÊN'!$C$5:$C$54,MATCH(B196,'NHÂN VIÊN'!$B$5:$B$54,0)),"⚠ Sai mã NV"))</f>
        <v/>
      </c>
      <c r="D196" s="30"/>
      <c r="E196" s="21" t="str">
        <f t="array" ref="E196">IF(D196="","",IFERROR(INDEX('CÔNG ĐOẠN'!$C$5:$C$104,MATCH(D196,'CÔNG ĐOẠN'!$B$5:$B$104,0)),"⚠ Sai mã CĐ"))</f>
        <v/>
      </c>
      <c r="F196" s="21" t="str">
        <f t="array" ref="F196">IF(D196="","",IFERROR(INDEX('CÔNG ĐOẠN'!$D$5:$D$104,MATCH(D196,'CÔNG ĐOẠN'!$B$5:$B$104,0)),""))</f>
        <v/>
      </c>
      <c r="G196" s="23"/>
      <c r="H196" s="22" t="str">
        <f t="array" ref="H196">IF(D196="","",IFERROR(INDEX('CÔNG ĐOẠN'!$F$5:$F$104,MATCH(D196,'CÔNG ĐOẠN'!$B$5:$B$104,0)),0))</f>
        <v/>
      </c>
      <c r="I196" s="22" t="str">
        <f t="shared" si="1"/>
        <v/>
      </c>
      <c r="J196" s="30"/>
    </row>
    <row r="197" ht="19.5" customHeight="1">
      <c r="A197" s="29"/>
      <c r="B197" s="30"/>
      <c r="C197" s="21" t="str">
        <f t="array" ref="C197">IF(B197="","",IFERROR(INDEX('NHÂN VIÊN'!$C$5:$C$54,MATCH(B197,'NHÂN VIÊN'!$B$5:$B$54,0)),"⚠ Sai mã NV"))</f>
        <v/>
      </c>
      <c r="D197" s="30"/>
      <c r="E197" s="21" t="str">
        <f t="array" ref="E197">IF(D197="","",IFERROR(INDEX('CÔNG ĐOẠN'!$C$5:$C$104,MATCH(D197,'CÔNG ĐOẠN'!$B$5:$B$104,0)),"⚠ Sai mã CĐ"))</f>
        <v/>
      </c>
      <c r="F197" s="21" t="str">
        <f t="array" ref="F197">IF(D197="","",IFERROR(INDEX('CÔNG ĐOẠN'!$D$5:$D$104,MATCH(D197,'CÔNG ĐOẠN'!$B$5:$B$104,0)),""))</f>
        <v/>
      </c>
      <c r="G197" s="23"/>
      <c r="H197" s="22" t="str">
        <f t="array" ref="H197">IF(D197="","",IFERROR(INDEX('CÔNG ĐOẠN'!$F$5:$F$104,MATCH(D197,'CÔNG ĐOẠN'!$B$5:$B$104,0)),0))</f>
        <v/>
      </c>
      <c r="I197" s="22" t="str">
        <f t="shared" si="1"/>
        <v/>
      </c>
      <c r="J197" s="30"/>
    </row>
    <row r="198" ht="19.5" customHeight="1">
      <c r="A198" s="29"/>
      <c r="B198" s="30"/>
      <c r="C198" s="21" t="str">
        <f t="array" ref="C198">IF(B198="","",IFERROR(INDEX('NHÂN VIÊN'!$C$5:$C$54,MATCH(B198,'NHÂN VIÊN'!$B$5:$B$54,0)),"⚠ Sai mã NV"))</f>
        <v/>
      </c>
      <c r="D198" s="30"/>
      <c r="E198" s="21" t="str">
        <f t="array" ref="E198">IF(D198="","",IFERROR(INDEX('CÔNG ĐOẠN'!$C$5:$C$104,MATCH(D198,'CÔNG ĐOẠN'!$B$5:$B$104,0)),"⚠ Sai mã CĐ"))</f>
        <v/>
      </c>
      <c r="F198" s="21" t="str">
        <f t="array" ref="F198">IF(D198="","",IFERROR(INDEX('CÔNG ĐOẠN'!$D$5:$D$104,MATCH(D198,'CÔNG ĐOẠN'!$B$5:$B$104,0)),""))</f>
        <v/>
      </c>
      <c r="G198" s="23"/>
      <c r="H198" s="22" t="str">
        <f t="array" ref="H198">IF(D198="","",IFERROR(INDEX('CÔNG ĐOẠN'!$F$5:$F$104,MATCH(D198,'CÔNG ĐOẠN'!$B$5:$B$104,0)),0))</f>
        <v/>
      </c>
      <c r="I198" s="22" t="str">
        <f t="shared" si="1"/>
        <v/>
      </c>
      <c r="J198" s="30"/>
    </row>
    <row r="199" ht="19.5" customHeight="1">
      <c r="A199" s="29"/>
      <c r="B199" s="30"/>
      <c r="C199" s="21" t="str">
        <f t="array" ref="C199">IF(B199="","",IFERROR(INDEX('NHÂN VIÊN'!$C$5:$C$54,MATCH(B199,'NHÂN VIÊN'!$B$5:$B$54,0)),"⚠ Sai mã NV"))</f>
        <v/>
      </c>
      <c r="D199" s="30"/>
      <c r="E199" s="21" t="str">
        <f t="array" ref="E199">IF(D199="","",IFERROR(INDEX('CÔNG ĐOẠN'!$C$5:$C$104,MATCH(D199,'CÔNG ĐOẠN'!$B$5:$B$104,0)),"⚠ Sai mã CĐ"))</f>
        <v/>
      </c>
      <c r="F199" s="21" t="str">
        <f t="array" ref="F199">IF(D199="","",IFERROR(INDEX('CÔNG ĐOẠN'!$D$5:$D$104,MATCH(D199,'CÔNG ĐOẠN'!$B$5:$B$104,0)),""))</f>
        <v/>
      </c>
      <c r="G199" s="23"/>
      <c r="H199" s="22" t="str">
        <f t="array" ref="H199">IF(D199="","",IFERROR(INDEX('CÔNG ĐOẠN'!$F$5:$F$104,MATCH(D199,'CÔNG ĐOẠN'!$B$5:$B$104,0)),0))</f>
        <v/>
      </c>
      <c r="I199" s="22" t="str">
        <f t="shared" si="1"/>
        <v/>
      </c>
      <c r="J199" s="30"/>
    </row>
    <row r="200" ht="19.5" customHeight="1">
      <c r="A200" s="29"/>
      <c r="B200" s="30"/>
      <c r="C200" s="21" t="str">
        <f t="array" ref="C200">IF(B200="","",IFERROR(INDEX('NHÂN VIÊN'!$C$5:$C$54,MATCH(B200,'NHÂN VIÊN'!$B$5:$B$54,0)),"⚠ Sai mã NV"))</f>
        <v/>
      </c>
      <c r="D200" s="30"/>
      <c r="E200" s="21" t="str">
        <f t="array" ref="E200">IF(D200="","",IFERROR(INDEX('CÔNG ĐOẠN'!$C$5:$C$104,MATCH(D200,'CÔNG ĐOẠN'!$B$5:$B$104,0)),"⚠ Sai mã CĐ"))</f>
        <v/>
      </c>
      <c r="F200" s="21" t="str">
        <f t="array" ref="F200">IF(D200="","",IFERROR(INDEX('CÔNG ĐOẠN'!$D$5:$D$104,MATCH(D200,'CÔNG ĐOẠN'!$B$5:$B$104,0)),""))</f>
        <v/>
      </c>
      <c r="G200" s="23"/>
      <c r="H200" s="22" t="str">
        <f t="array" ref="H200">IF(D200="","",IFERROR(INDEX('CÔNG ĐOẠN'!$F$5:$F$104,MATCH(D200,'CÔNG ĐOẠN'!$B$5:$B$104,0)),0))</f>
        <v/>
      </c>
      <c r="I200" s="22" t="str">
        <f t="shared" si="1"/>
        <v/>
      </c>
      <c r="J200" s="30"/>
    </row>
    <row r="201" ht="19.5" customHeight="1">
      <c r="A201" s="29"/>
      <c r="B201" s="30"/>
      <c r="C201" s="21" t="str">
        <f t="array" ref="C201">IF(B201="","",IFERROR(INDEX('NHÂN VIÊN'!$C$5:$C$54,MATCH(B201,'NHÂN VIÊN'!$B$5:$B$54,0)),"⚠ Sai mã NV"))</f>
        <v/>
      </c>
      <c r="D201" s="30"/>
      <c r="E201" s="21" t="str">
        <f t="array" ref="E201">IF(D201="","",IFERROR(INDEX('CÔNG ĐOẠN'!$C$5:$C$104,MATCH(D201,'CÔNG ĐOẠN'!$B$5:$B$104,0)),"⚠ Sai mã CĐ"))</f>
        <v/>
      </c>
      <c r="F201" s="21" t="str">
        <f t="array" ref="F201">IF(D201="","",IFERROR(INDEX('CÔNG ĐOẠN'!$D$5:$D$104,MATCH(D201,'CÔNG ĐOẠN'!$B$5:$B$104,0)),""))</f>
        <v/>
      </c>
      <c r="G201" s="23"/>
      <c r="H201" s="22" t="str">
        <f t="array" ref="H201">IF(D201="","",IFERROR(INDEX('CÔNG ĐOẠN'!$F$5:$F$104,MATCH(D201,'CÔNG ĐOẠN'!$B$5:$B$104,0)),0))</f>
        <v/>
      </c>
      <c r="I201" s="22" t="str">
        <f t="shared" si="1"/>
        <v/>
      </c>
      <c r="J201" s="30"/>
    </row>
    <row r="202" ht="19.5" customHeight="1">
      <c r="A202" s="29"/>
      <c r="B202" s="30"/>
      <c r="C202" s="21" t="str">
        <f t="array" ref="C202">IF(B202="","",IFERROR(INDEX('NHÂN VIÊN'!$C$5:$C$54,MATCH(B202,'NHÂN VIÊN'!$B$5:$B$54,0)),"⚠ Sai mã NV"))</f>
        <v/>
      </c>
      <c r="D202" s="30"/>
      <c r="E202" s="21" t="str">
        <f t="array" ref="E202">IF(D202="","",IFERROR(INDEX('CÔNG ĐOẠN'!$C$5:$C$104,MATCH(D202,'CÔNG ĐOẠN'!$B$5:$B$104,0)),"⚠ Sai mã CĐ"))</f>
        <v/>
      </c>
      <c r="F202" s="21" t="str">
        <f t="array" ref="F202">IF(D202="","",IFERROR(INDEX('CÔNG ĐOẠN'!$D$5:$D$104,MATCH(D202,'CÔNG ĐOẠN'!$B$5:$B$104,0)),""))</f>
        <v/>
      </c>
      <c r="G202" s="23"/>
      <c r="H202" s="22" t="str">
        <f t="array" ref="H202">IF(D202="","",IFERROR(INDEX('CÔNG ĐOẠN'!$F$5:$F$104,MATCH(D202,'CÔNG ĐOẠN'!$B$5:$B$104,0)),0))</f>
        <v/>
      </c>
      <c r="I202" s="22" t="str">
        <f t="shared" si="1"/>
        <v/>
      </c>
      <c r="J202" s="30"/>
    </row>
    <row r="203" ht="19.5" customHeight="1">
      <c r="A203" s="29"/>
      <c r="B203" s="30"/>
      <c r="C203" s="21" t="str">
        <f t="array" ref="C203">IF(B203="","",IFERROR(INDEX('NHÂN VIÊN'!$C$5:$C$54,MATCH(B203,'NHÂN VIÊN'!$B$5:$B$54,0)),"⚠ Sai mã NV"))</f>
        <v/>
      </c>
      <c r="D203" s="30"/>
      <c r="E203" s="21" t="str">
        <f t="array" ref="E203">IF(D203="","",IFERROR(INDEX('CÔNG ĐOẠN'!$C$5:$C$104,MATCH(D203,'CÔNG ĐOẠN'!$B$5:$B$104,0)),"⚠ Sai mã CĐ"))</f>
        <v/>
      </c>
      <c r="F203" s="21" t="str">
        <f t="array" ref="F203">IF(D203="","",IFERROR(INDEX('CÔNG ĐOẠN'!$D$5:$D$104,MATCH(D203,'CÔNG ĐOẠN'!$B$5:$B$104,0)),""))</f>
        <v/>
      </c>
      <c r="G203" s="23"/>
      <c r="H203" s="22" t="str">
        <f t="array" ref="H203">IF(D203="","",IFERROR(INDEX('CÔNG ĐOẠN'!$F$5:$F$104,MATCH(D203,'CÔNG ĐOẠN'!$B$5:$B$104,0)),0))</f>
        <v/>
      </c>
      <c r="I203" s="22" t="str">
        <f t="shared" si="1"/>
        <v/>
      </c>
      <c r="J203" s="30"/>
    </row>
    <row r="204" ht="19.5" customHeight="1">
      <c r="A204" s="29"/>
      <c r="B204" s="30"/>
      <c r="C204" s="21" t="str">
        <f t="array" ref="C204">IF(B204="","",IFERROR(INDEX('NHÂN VIÊN'!$C$5:$C$54,MATCH(B204,'NHÂN VIÊN'!$B$5:$B$54,0)),"⚠ Sai mã NV"))</f>
        <v/>
      </c>
      <c r="D204" s="30"/>
      <c r="E204" s="21" t="str">
        <f t="array" ref="E204">IF(D204="","",IFERROR(INDEX('CÔNG ĐOẠN'!$C$5:$C$104,MATCH(D204,'CÔNG ĐOẠN'!$B$5:$B$104,0)),"⚠ Sai mã CĐ"))</f>
        <v/>
      </c>
      <c r="F204" s="21" t="str">
        <f t="array" ref="F204">IF(D204="","",IFERROR(INDEX('CÔNG ĐOẠN'!$D$5:$D$104,MATCH(D204,'CÔNG ĐOẠN'!$B$5:$B$104,0)),""))</f>
        <v/>
      </c>
      <c r="G204" s="23"/>
      <c r="H204" s="22" t="str">
        <f t="array" ref="H204">IF(D204="","",IFERROR(INDEX('CÔNG ĐOẠN'!$F$5:$F$104,MATCH(D204,'CÔNG ĐOẠN'!$B$5:$B$104,0)),0))</f>
        <v/>
      </c>
      <c r="I204" s="22" t="str">
        <f t="shared" si="1"/>
        <v/>
      </c>
      <c r="J204" s="30"/>
    </row>
    <row r="205" ht="19.5" customHeight="1">
      <c r="A205" s="29"/>
      <c r="B205" s="30"/>
      <c r="C205" s="21" t="str">
        <f t="array" ref="C205">IF(B205="","",IFERROR(INDEX('NHÂN VIÊN'!$C$5:$C$54,MATCH(B205,'NHÂN VIÊN'!$B$5:$B$54,0)),"⚠ Sai mã NV"))</f>
        <v/>
      </c>
      <c r="D205" s="30"/>
      <c r="E205" s="21" t="str">
        <f t="array" ref="E205">IF(D205="","",IFERROR(INDEX('CÔNG ĐOẠN'!$C$5:$C$104,MATCH(D205,'CÔNG ĐOẠN'!$B$5:$B$104,0)),"⚠ Sai mã CĐ"))</f>
        <v/>
      </c>
      <c r="F205" s="21" t="str">
        <f t="array" ref="F205">IF(D205="","",IFERROR(INDEX('CÔNG ĐOẠN'!$D$5:$D$104,MATCH(D205,'CÔNG ĐOẠN'!$B$5:$B$104,0)),""))</f>
        <v/>
      </c>
      <c r="G205" s="23"/>
      <c r="H205" s="22" t="str">
        <f t="array" ref="H205">IF(D205="","",IFERROR(INDEX('CÔNG ĐOẠN'!$F$5:$F$104,MATCH(D205,'CÔNG ĐOẠN'!$B$5:$B$104,0)),0))</f>
        <v/>
      </c>
      <c r="I205" s="22" t="str">
        <f t="shared" si="1"/>
        <v/>
      </c>
      <c r="J205" s="30"/>
    </row>
    <row r="206" ht="19.5" customHeight="1">
      <c r="A206" s="29"/>
      <c r="B206" s="30"/>
      <c r="C206" s="21" t="str">
        <f t="array" ref="C206">IF(B206="","",IFERROR(INDEX('NHÂN VIÊN'!$C$5:$C$54,MATCH(B206,'NHÂN VIÊN'!$B$5:$B$54,0)),"⚠ Sai mã NV"))</f>
        <v/>
      </c>
      <c r="D206" s="30"/>
      <c r="E206" s="21" t="str">
        <f t="array" ref="E206">IF(D206="","",IFERROR(INDEX('CÔNG ĐOẠN'!$C$5:$C$104,MATCH(D206,'CÔNG ĐOẠN'!$B$5:$B$104,0)),"⚠ Sai mã CĐ"))</f>
        <v/>
      </c>
      <c r="F206" s="21" t="str">
        <f t="array" ref="F206">IF(D206="","",IFERROR(INDEX('CÔNG ĐOẠN'!$D$5:$D$104,MATCH(D206,'CÔNG ĐOẠN'!$B$5:$B$104,0)),""))</f>
        <v/>
      </c>
      <c r="G206" s="23"/>
      <c r="H206" s="22" t="str">
        <f t="array" ref="H206">IF(D206="","",IFERROR(INDEX('CÔNG ĐOẠN'!$F$5:$F$104,MATCH(D206,'CÔNG ĐOẠN'!$B$5:$B$104,0)),0))</f>
        <v/>
      </c>
      <c r="I206" s="22" t="str">
        <f t="shared" si="1"/>
        <v/>
      </c>
      <c r="J206" s="30"/>
    </row>
    <row r="207" ht="19.5" customHeight="1">
      <c r="A207" s="29"/>
      <c r="B207" s="30"/>
      <c r="C207" s="21" t="str">
        <f t="array" ref="C207">IF(B207="","",IFERROR(INDEX('NHÂN VIÊN'!$C$5:$C$54,MATCH(B207,'NHÂN VIÊN'!$B$5:$B$54,0)),"⚠ Sai mã NV"))</f>
        <v/>
      </c>
      <c r="D207" s="30"/>
      <c r="E207" s="21" t="str">
        <f t="array" ref="E207">IF(D207="","",IFERROR(INDEX('CÔNG ĐOẠN'!$C$5:$C$104,MATCH(D207,'CÔNG ĐOẠN'!$B$5:$B$104,0)),"⚠ Sai mã CĐ"))</f>
        <v/>
      </c>
      <c r="F207" s="21" t="str">
        <f t="array" ref="F207">IF(D207="","",IFERROR(INDEX('CÔNG ĐOẠN'!$D$5:$D$104,MATCH(D207,'CÔNG ĐOẠN'!$B$5:$B$104,0)),""))</f>
        <v/>
      </c>
      <c r="G207" s="23"/>
      <c r="H207" s="22" t="str">
        <f t="array" ref="H207">IF(D207="","",IFERROR(INDEX('CÔNG ĐOẠN'!$F$5:$F$104,MATCH(D207,'CÔNG ĐOẠN'!$B$5:$B$104,0)),0))</f>
        <v/>
      </c>
      <c r="I207" s="22" t="str">
        <f t="shared" si="1"/>
        <v/>
      </c>
      <c r="J207" s="30"/>
    </row>
    <row r="208" ht="19.5" customHeight="1">
      <c r="A208" s="29"/>
      <c r="B208" s="30"/>
      <c r="C208" s="21" t="str">
        <f t="array" ref="C208">IF(B208="","",IFERROR(INDEX('NHÂN VIÊN'!$C$5:$C$54,MATCH(B208,'NHÂN VIÊN'!$B$5:$B$54,0)),"⚠ Sai mã NV"))</f>
        <v/>
      </c>
      <c r="D208" s="30"/>
      <c r="E208" s="21" t="str">
        <f t="array" ref="E208">IF(D208="","",IFERROR(INDEX('CÔNG ĐOẠN'!$C$5:$C$104,MATCH(D208,'CÔNG ĐOẠN'!$B$5:$B$104,0)),"⚠ Sai mã CĐ"))</f>
        <v/>
      </c>
      <c r="F208" s="21" t="str">
        <f t="array" ref="F208">IF(D208="","",IFERROR(INDEX('CÔNG ĐOẠN'!$D$5:$D$104,MATCH(D208,'CÔNG ĐOẠN'!$B$5:$B$104,0)),""))</f>
        <v/>
      </c>
      <c r="G208" s="23"/>
      <c r="H208" s="22" t="str">
        <f t="array" ref="H208">IF(D208="","",IFERROR(INDEX('CÔNG ĐOẠN'!$F$5:$F$104,MATCH(D208,'CÔNG ĐOẠN'!$B$5:$B$104,0)),0))</f>
        <v/>
      </c>
      <c r="I208" s="22" t="str">
        <f t="shared" si="1"/>
        <v/>
      </c>
      <c r="J208" s="30"/>
    </row>
    <row r="209" ht="19.5" customHeight="1">
      <c r="A209" s="29"/>
      <c r="B209" s="30"/>
      <c r="C209" s="21" t="str">
        <f t="array" ref="C209">IF(B209="","",IFERROR(INDEX('NHÂN VIÊN'!$C$5:$C$54,MATCH(B209,'NHÂN VIÊN'!$B$5:$B$54,0)),"⚠ Sai mã NV"))</f>
        <v/>
      </c>
      <c r="D209" s="30"/>
      <c r="E209" s="21" t="str">
        <f t="array" ref="E209">IF(D209="","",IFERROR(INDEX('CÔNG ĐOẠN'!$C$5:$C$104,MATCH(D209,'CÔNG ĐOẠN'!$B$5:$B$104,0)),"⚠ Sai mã CĐ"))</f>
        <v/>
      </c>
      <c r="F209" s="21" t="str">
        <f t="array" ref="F209">IF(D209="","",IFERROR(INDEX('CÔNG ĐOẠN'!$D$5:$D$104,MATCH(D209,'CÔNG ĐOẠN'!$B$5:$B$104,0)),""))</f>
        <v/>
      </c>
      <c r="G209" s="23"/>
      <c r="H209" s="22" t="str">
        <f t="array" ref="H209">IF(D209="","",IFERROR(INDEX('CÔNG ĐOẠN'!$F$5:$F$104,MATCH(D209,'CÔNG ĐOẠN'!$B$5:$B$104,0)),0))</f>
        <v/>
      </c>
      <c r="I209" s="22" t="str">
        <f t="shared" si="1"/>
        <v/>
      </c>
      <c r="J209" s="30"/>
    </row>
    <row r="210" ht="19.5" customHeight="1">
      <c r="A210" s="29"/>
      <c r="B210" s="30"/>
      <c r="C210" s="21" t="str">
        <f t="array" ref="C210">IF(B210="","",IFERROR(INDEX('NHÂN VIÊN'!$C$5:$C$54,MATCH(B210,'NHÂN VIÊN'!$B$5:$B$54,0)),"⚠ Sai mã NV"))</f>
        <v/>
      </c>
      <c r="D210" s="30"/>
      <c r="E210" s="21" t="str">
        <f t="array" ref="E210">IF(D210="","",IFERROR(INDEX('CÔNG ĐOẠN'!$C$5:$C$104,MATCH(D210,'CÔNG ĐOẠN'!$B$5:$B$104,0)),"⚠ Sai mã CĐ"))</f>
        <v/>
      </c>
      <c r="F210" s="21" t="str">
        <f t="array" ref="F210">IF(D210="","",IFERROR(INDEX('CÔNG ĐOẠN'!$D$5:$D$104,MATCH(D210,'CÔNG ĐOẠN'!$B$5:$B$104,0)),""))</f>
        <v/>
      </c>
      <c r="G210" s="23"/>
      <c r="H210" s="22" t="str">
        <f t="array" ref="H210">IF(D210="","",IFERROR(INDEX('CÔNG ĐOẠN'!$F$5:$F$104,MATCH(D210,'CÔNG ĐOẠN'!$B$5:$B$104,0)),0))</f>
        <v/>
      </c>
      <c r="I210" s="22" t="str">
        <f t="shared" si="1"/>
        <v/>
      </c>
      <c r="J210" s="30"/>
    </row>
    <row r="211" ht="19.5" customHeight="1">
      <c r="A211" s="29"/>
      <c r="B211" s="30"/>
      <c r="C211" s="21" t="str">
        <f t="array" ref="C211">IF(B211="","",IFERROR(INDEX('NHÂN VIÊN'!$C$5:$C$54,MATCH(B211,'NHÂN VIÊN'!$B$5:$B$54,0)),"⚠ Sai mã NV"))</f>
        <v/>
      </c>
      <c r="D211" s="30"/>
      <c r="E211" s="21" t="str">
        <f t="array" ref="E211">IF(D211="","",IFERROR(INDEX('CÔNG ĐOẠN'!$C$5:$C$104,MATCH(D211,'CÔNG ĐOẠN'!$B$5:$B$104,0)),"⚠ Sai mã CĐ"))</f>
        <v/>
      </c>
      <c r="F211" s="21" t="str">
        <f t="array" ref="F211">IF(D211="","",IFERROR(INDEX('CÔNG ĐOẠN'!$D$5:$D$104,MATCH(D211,'CÔNG ĐOẠN'!$B$5:$B$104,0)),""))</f>
        <v/>
      </c>
      <c r="G211" s="23"/>
      <c r="H211" s="22" t="str">
        <f t="array" ref="H211">IF(D211="","",IFERROR(INDEX('CÔNG ĐOẠN'!$F$5:$F$104,MATCH(D211,'CÔNG ĐOẠN'!$B$5:$B$104,0)),0))</f>
        <v/>
      </c>
      <c r="I211" s="22" t="str">
        <f t="shared" si="1"/>
        <v/>
      </c>
      <c r="J211" s="30"/>
    </row>
    <row r="212" ht="19.5" customHeight="1">
      <c r="A212" s="29"/>
      <c r="B212" s="30"/>
      <c r="C212" s="21" t="str">
        <f t="array" ref="C212">IF(B212="","",IFERROR(INDEX('NHÂN VIÊN'!$C$5:$C$54,MATCH(B212,'NHÂN VIÊN'!$B$5:$B$54,0)),"⚠ Sai mã NV"))</f>
        <v/>
      </c>
      <c r="D212" s="30"/>
      <c r="E212" s="21" t="str">
        <f t="array" ref="E212">IF(D212="","",IFERROR(INDEX('CÔNG ĐOẠN'!$C$5:$C$104,MATCH(D212,'CÔNG ĐOẠN'!$B$5:$B$104,0)),"⚠ Sai mã CĐ"))</f>
        <v/>
      </c>
      <c r="F212" s="21" t="str">
        <f t="array" ref="F212">IF(D212="","",IFERROR(INDEX('CÔNG ĐOẠN'!$D$5:$D$104,MATCH(D212,'CÔNG ĐOẠN'!$B$5:$B$104,0)),""))</f>
        <v/>
      </c>
      <c r="G212" s="23"/>
      <c r="H212" s="22" t="str">
        <f t="array" ref="H212">IF(D212="","",IFERROR(INDEX('CÔNG ĐOẠN'!$F$5:$F$104,MATCH(D212,'CÔNG ĐOẠN'!$B$5:$B$104,0)),0))</f>
        <v/>
      </c>
      <c r="I212" s="22" t="str">
        <f t="shared" si="1"/>
        <v/>
      </c>
      <c r="J212" s="30"/>
    </row>
    <row r="213" ht="19.5" customHeight="1">
      <c r="A213" s="29"/>
      <c r="B213" s="30"/>
      <c r="C213" s="21" t="str">
        <f t="array" ref="C213">IF(B213="","",IFERROR(INDEX('NHÂN VIÊN'!$C$5:$C$54,MATCH(B213,'NHÂN VIÊN'!$B$5:$B$54,0)),"⚠ Sai mã NV"))</f>
        <v/>
      </c>
      <c r="D213" s="30"/>
      <c r="E213" s="21" t="str">
        <f t="array" ref="E213">IF(D213="","",IFERROR(INDEX('CÔNG ĐOẠN'!$C$5:$C$104,MATCH(D213,'CÔNG ĐOẠN'!$B$5:$B$104,0)),"⚠ Sai mã CĐ"))</f>
        <v/>
      </c>
      <c r="F213" s="21" t="str">
        <f t="array" ref="F213">IF(D213="","",IFERROR(INDEX('CÔNG ĐOẠN'!$D$5:$D$104,MATCH(D213,'CÔNG ĐOẠN'!$B$5:$B$104,0)),""))</f>
        <v/>
      </c>
      <c r="G213" s="23"/>
      <c r="H213" s="22" t="str">
        <f t="array" ref="H213">IF(D213="","",IFERROR(INDEX('CÔNG ĐOẠN'!$F$5:$F$104,MATCH(D213,'CÔNG ĐOẠN'!$B$5:$B$104,0)),0))</f>
        <v/>
      </c>
      <c r="I213" s="22" t="str">
        <f t="shared" si="1"/>
        <v/>
      </c>
      <c r="J213" s="30"/>
    </row>
    <row r="214" ht="19.5" customHeight="1">
      <c r="A214" s="29"/>
      <c r="B214" s="30"/>
      <c r="C214" s="21" t="str">
        <f t="array" ref="C214">IF(B214="","",IFERROR(INDEX('NHÂN VIÊN'!$C$5:$C$54,MATCH(B214,'NHÂN VIÊN'!$B$5:$B$54,0)),"⚠ Sai mã NV"))</f>
        <v/>
      </c>
      <c r="D214" s="30"/>
      <c r="E214" s="21" t="str">
        <f t="array" ref="E214">IF(D214="","",IFERROR(INDEX('CÔNG ĐOẠN'!$C$5:$C$104,MATCH(D214,'CÔNG ĐOẠN'!$B$5:$B$104,0)),"⚠ Sai mã CĐ"))</f>
        <v/>
      </c>
      <c r="F214" s="21" t="str">
        <f t="array" ref="F214">IF(D214="","",IFERROR(INDEX('CÔNG ĐOẠN'!$D$5:$D$104,MATCH(D214,'CÔNG ĐOẠN'!$B$5:$B$104,0)),""))</f>
        <v/>
      </c>
      <c r="G214" s="23"/>
      <c r="H214" s="22" t="str">
        <f t="array" ref="H214">IF(D214="","",IFERROR(INDEX('CÔNG ĐOẠN'!$F$5:$F$104,MATCH(D214,'CÔNG ĐOẠN'!$B$5:$B$104,0)),0))</f>
        <v/>
      </c>
      <c r="I214" s="22" t="str">
        <f t="shared" si="1"/>
        <v/>
      </c>
      <c r="J214" s="30"/>
    </row>
    <row r="215" ht="19.5" customHeight="1">
      <c r="A215" s="29"/>
      <c r="B215" s="30"/>
      <c r="C215" s="21" t="str">
        <f t="array" ref="C215">IF(B215="","",IFERROR(INDEX('NHÂN VIÊN'!$C$5:$C$54,MATCH(B215,'NHÂN VIÊN'!$B$5:$B$54,0)),"⚠ Sai mã NV"))</f>
        <v/>
      </c>
      <c r="D215" s="30"/>
      <c r="E215" s="21" t="str">
        <f t="array" ref="E215">IF(D215="","",IFERROR(INDEX('CÔNG ĐOẠN'!$C$5:$C$104,MATCH(D215,'CÔNG ĐOẠN'!$B$5:$B$104,0)),"⚠ Sai mã CĐ"))</f>
        <v/>
      </c>
      <c r="F215" s="21" t="str">
        <f t="array" ref="F215">IF(D215="","",IFERROR(INDEX('CÔNG ĐOẠN'!$D$5:$D$104,MATCH(D215,'CÔNG ĐOẠN'!$B$5:$B$104,0)),""))</f>
        <v/>
      </c>
      <c r="G215" s="23"/>
      <c r="H215" s="22" t="str">
        <f t="array" ref="H215">IF(D215="","",IFERROR(INDEX('CÔNG ĐOẠN'!$F$5:$F$104,MATCH(D215,'CÔNG ĐOẠN'!$B$5:$B$104,0)),0))</f>
        <v/>
      </c>
      <c r="I215" s="22" t="str">
        <f t="shared" si="1"/>
        <v/>
      </c>
      <c r="J215" s="30"/>
    </row>
    <row r="216" ht="19.5" customHeight="1">
      <c r="A216" s="29"/>
      <c r="B216" s="30"/>
      <c r="C216" s="21" t="str">
        <f t="array" ref="C216">IF(B216="","",IFERROR(INDEX('NHÂN VIÊN'!$C$5:$C$54,MATCH(B216,'NHÂN VIÊN'!$B$5:$B$54,0)),"⚠ Sai mã NV"))</f>
        <v/>
      </c>
      <c r="D216" s="30"/>
      <c r="E216" s="21" t="str">
        <f t="array" ref="E216">IF(D216="","",IFERROR(INDEX('CÔNG ĐOẠN'!$C$5:$C$104,MATCH(D216,'CÔNG ĐOẠN'!$B$5:$B$104,0)),"⚠ Sai mã CĐ"))</f>
        <v/>
      </c>
      <c r="F216" s="21" t="str">
        <f t="array" ref="F216">IF(D216="","",IFERROR(INDEX('CÔNG ĐOẠN'!$D$5:$D$104,MATCH(D216,'CÔNG ĐOẠN'!$B$5:$B$104,0)),""))</f>
        <v/>
      </c>
      <c r="G216" s="23"/>
      <c r="H216" s="22" t="str">
        <f t="array" ref="H216">IF(D216="","",IFERROR(INDEX('CÔNG ĐOẠN'!$F$5:$F$104,MATCH(D216,'CÔNG ĐOẠN'!$B$5:$B$104,0)),0))</f>
        <v/>
      </c>
      <c r="I216" s="22" t="str">
        <f t="shared" si="1"/>
        <v/>
      </c>
      <c r="J216" s="30"/>
    </row>
    <row r="217" ht="19.5" customHeight="1">
      <c r="A217" s="29"/>
      <c r="B217" s="30"/>
      <c r="C217" s="21" t="str">
        <f t="array" ref="C217">IF(B217="","",IFERROR(INDEX('NHÂN VIÊN'!$C$5:$C$54,MATCH(B217,'NHÂN VIÊN'!$B$5:$B$54,0)),"⚠ Sai mã NV"))</f>
        <v/>
      </c>
      <c r="D217" s="30"/>
      <c r="E217" s="21" t="str">
        <f t="array" ref="E217">IF(D217="","",IFERROR(INDEX('CÔNG ĐOẠN'!$C$5:$C$104,MATCH(D217,'CÔNG ĐOẠN'!$B$5:$B$104,0)),"⚠ Sai mã CĐ"))</f>
        <v/>
      </c>
      <c r="F217" s="21" t="str">
        <f t="array" ref="F217">IF(D217="","",IFERROR(INDEX('CÔNG ĐOẠN'!$D$5:$D$104,MATCH(D217,'CÔNG ĐOẠN'!$B$5:$B$104,0)),""))</f>
        <v/>
      </c>
      <c r="G217" s="23"/>
      <c r="H217" s="22" t="str">
        <f t="array" ref="H217">IF(D217="","",IFERROR(INDEX('CÔNG ĐOẠN'!$F$5:$F$104,MATCH(D217,'CÔNG ĐOẠN'!$B$5:$B$104,0)),0))</f>
        <v/>
      </c>
      <c r="I217" s="22" t="str">
        <f t="shared" si="1"/>
        <v/>
      </c>
      <c r="J217" s="30"/>
    </row>
    <row r="218" ht="19.5" customHeight="1">
      <c r="A218" s="29"/>
      <c r="B218" s="30"/>
      <c r="C218" s="21" t="str">
        <f t="array" ref="C218">IF(B218="","",IFERROR(INDEX('NHÂN VIÊN'!$C$5:$C$54,MATCH(B218,'NHÂN VIÊN'!$B$5:$B$54,0)),"⚠ Sai mã NV"))</f>
        <v/>
      </c>
      <c r="D218" s="30"/>
      <c r="E218" s="21" t="str">
        <f t="array" ref="E218">IF(D218="","",IFERROR(INDEX('CÔNG ĐOẠN'!$C$5:$C$104,MATCH(D218,'CÔNG ĐOẠN'!$B$5:$B$104,0)),"⚠ Sai mã CĐ"))</f>
        <v/>
      </c>
      <c r="F218" s="21" t="str">
        <f t="array" ref="F218">IF(D218="","",IFERROR(INDEX('CÔNG ĐOẠN'!$D$5:$D$104,MATCH(D218,'CÔNG ĐOẠN'!$B$5:$B$104,0)),""))</f>
        <v/>
      </c>
      <c r="G218" s="23"/>
      <c r="H218" s="22" t="str">
        <f t="array" ref="H218">IF(D218="","",IFERROR(INDEX('CÔNG ĐOẠN'!$F$5:$F$104,MATCH(D218,'CÔNG ĐOẠN'!$B$5:$B$104,0)),0))</f>
        <v/>
      </c>
      <c r="I218" s="22" t="str">
        <f t="shared" si="1"/>
        <v/>
      </c>
      <c r="J218" s="30"/>
    </row>
    <row r="219" ht="19.5" customHeight="1">
      <c r="A219" s="29"/>
      <c r="B219" s="30"/>
      <c r="C219" s="21" t="str">
        <f t="array" ref="C219">IF(B219="","",IFERROR(INDEX('NHÂN VIÊN'!$C$5:$C$54,MATCH(B219,'NHÂN VIÊN'!$B$5:$B$54,0)),"⚠ Sai mã NV"))</f>
        <v/>
      </c>
      <c r="D219" s="30"/>
      <c r="E219" s="21" t="str">
        <f t="array" ref="E219">IF(D219="","",IFERROR(INDEX('CÔNG ĐOẠN'!$C$5:$C$104,MATCH(D219,'CÔNG ĐOẠN'!$B$5:$B$104,0)),"⚠ Sai mã CĐ"))</f>
        <v/>
      </c>
      <c r="F219" s="21" t="str">
        <f t="array" ref="F219">IF(D219="","",IFERROR(INDEX('CÔNG ĐOẠN'!$D$5:$D$104,MATCH(D219,'CÔNG ĐOẠN'!$B$5:$B$104,0)),""))</f>
        <v/>
      </c>
      <c r="G219" s="23"/>
      <c r="H219" s="22" t="str">
        <f t="array" ref="H219">IF(D219="","",IFERROR(INDEX('CÔNG ĐOẠN'!$F$5:$F$104,MATCH(D219,'CÔNG ĐOẠN'!$B$5:$B$104,0)),0))</f>
        <v/>
      </c>
      <c r="I219" s="22" t="str">
        <f t="shared" si="1"/>
        <v/>
      </c>
      <c r="J219" s="30"/>
    </row>
    <row r="220" ht="19.5" customHeight="1">
      <c r="A220" s="29"/>
      <c r="B220" s="30"/>
      <c r="C220" s="21" t="str">
        <f t="array" ref="C220">IF(B220="","",IFERROR(INDEX('NHÂN VIÊN'!$C$5:$C$54,MATCH(B220,'NHÂN VIÊN'!$B$5:$B$54,0)),"⚠ Sai mã NV"))</f>
        <v/>
      </c>
      <c r="D220" s="30"/>
      <c r="E220" s="21" t="str">
        <f t="array" ref="E220">IF(D220="","",IFERROR(INDEX('CÔNG ĐOẠN'!$C$5:$C$104,MATCH(D220,'CÔNG ĐOẠN'!$B$5:$B$104,0)),"⚠ Sai mã CĐ"))</f>
        <v/>
      </c>
      <c r="F220" s="21" t="str">
        <f t="array" ref="F220">IF(D220="","",IFERROR(INDEX('CÔNG ĐOẠN'!$D$5:$D$104,MATCH(D220,'CÔNG ĐOẠN'!$B$5:$B$104,0)),""))</f>
        <v/>
      </c>
      <c r="G220" s="23"/>
      <c r="H220" s="22" t="str">
        <f t="array" ref="H220">IF(D220="","",IFERROR(INDEX('CÔNG ĐOẠN'!$F$5:$F$104,MATCH(D220,'CÔNG ĐOẠN'!$B$5:$B$104,0)),0))</f>
        <v/>
      </c>
      <c r="I220" s="22" t="str">
        <f t="shared" si="1"/>
        <v/>
      </c>
      <c r="J220" s="30"/>
    </row>
    <row r="221" ht="19.5" customHeight="1">
      <c r="A221" s="29"/>
      <c r="B221" s="30"/>
      <c r="C221" s="21" t="str">
        <f t="array" ref="C221">IF(B221="","",IFERROR(INDEX('NHÂN VIÊN'!$C$5:$C$54,MATCH(B221,'NHÂN VIÊN'!$B$5:$B$54,0)),"⚠ Sai mã NV"))</f>
        <v/>
      </c>
      <c r="D221" s="30"/>
      <c r="E221" s="21" t="str">
        <f t="array" ref="E221">IF(D221="","",IFERROR(INDEX('CÔNG ĐOẠN'!$C$5:$C$104,MATCH(D221,'CÔNG ĐOẠN'!$B$5:$B$104,0)),"⚠ Sai mã CĐ"))</f>
        <v/>
      </c>
      <c r="F221" s="21" t="str">
        <f t="array" ref="F221">IF(D221="","",IFERROR(INDEX('CÔNG ĐOẠN'!$D$5:$D$104,MATCH(D221,'CÔNG ĐOẠN'!$B$5:$B$104,0)),""))</f>
        <v/>
      </c>
      <c r="G221" s="23"/>
      <c r="H221" s="22" t="str">
        <f t="array" ref="H221">IF(D221="","",IFERROR(INDEX('CÔNG ĐOẠN'!$F$5:$F$104,MATCH(D221,'CÔNG ĐOẠN'!$B$5:$B$104,0)),0))</f>
        <v/>
      </c>
      <c r="I221" s="22" t="str">
        <f t="shared" si="1"/>
        <v/>
      </c>
      <c r="J221" s="30"/>
    </row>
    <row r="222" ht="19.5" customHeight="1">
      <c r="A222" s="29"/>
      <c r="B222" s="30"/>
      <c r="C222" s="21" t="str">
        <f t="array" ref="C222">IF(B222="","",IFERROR(INDEX('NHÂN VIÊN'!$C$5:$C$54,MATCH(B222,'NHÂN VIÊN'!$B$5:$B$54,0)),"⚠ Sai mã NV"))</f>
        <v/>
      </c>
      <c r="D222" s="30"/>
      <c r="E222" s="21" t="str">
        <f t="array" ref="E222">IF(D222="","",IFERROR(INDEX('CÔNG ĐOẠN'!$C$5:$C$104,MATCH(D222,'CÔNG ĐOẠN'!$B$5:$B$104,0)),"⚠ Sai mã CĐ"))</f>
        <v/>
      </c>
      <c r="F222" s="21" t="str">
        <f t="array" ref="F222">IF(D222="","",IFERROR(INDEX('CÔNG ĐOẠN'!$D$5:$D$104,MATCH(D222,'CÔNG ĐOẠN'!$B$5:$B$104,0)),""))</f>
        <v/>
      </c>
      <c r="G222" s="23"/>
      <c r="H222" s="22" t="str">
        <f t="array" ref="H222">IF(D222="","",IFERROR(INDEX('CÔNG ĐOẠN'!$F$5:$F$104,MATCH(D222,'CÔNG ĐOẠN'!$B$5:$B$104,0)),0))</f>
        <v/>
      </c>
      <c r="I222" s="22" t="str">
        <f t="shared" si="1"/>
        <v/>
      </c>
      <c r="J222" s="30"/>
    </row>
    <row r="223" ht="19.5" customHeight="1">
      <c r="A223" s="29"/>
      <c r="B223" s="30"/>
      <c r="C223" s="21" t="str">
        <f t="array" ref="C223">IF(B223="","",IFERROR(INDEX('NHÂN VIÊN'!$C$5:$C$54,MATCH(B223,'NHÂN VIÊN'!$B$5:$B$54,0)),"⚠ Sai mã NV"))</f>
        <v/>
      </c>
      <c r="D223" s="30"/>
      <c r="E223" s="21" t="str">
        <f t="array" ref="E223">IF(D223="","",IFERROR(INDEX('CÔNG ĐOẠN'!$C$5:$C$104,MATCH(D223,'CÔNG ĐOẠN'!$B$5:$B$104,0)),"⚠ Sai mã CĐ"))</f>
        <v/>
      </c>
      <c r="F223" s="21" t="str">
        <f t="array" ref="F223">IF(D223="","",IFERROR(INDEX('CÔNG ĐOẠN'!$D$5:$D$104,MATCH(D223,'CÔNG ĐOẠN'!$B$5:$B$104,0)),""))</f>
        <v/>
      </c>
      <c r="G223" s="23"/>
      <c r="H223" s="22" t="str">
        <f t="array" ref="H223">IF(D223="","",IFERROR(INDEX('CÔNG ĐOẠN'!$F$5:$F$104,MATCH(D223,'CÔNG ĐOẠN'!$B$5:$B$104,0)),0))</f>
        <v/>
      </c>
      <c r="I223" s="22" t="str">
        <f t="shared" si="1"/>
        <v/>
      </c>
      <c r="J223" s="30"/>
    </row>
    <row r="224" ht="19.5" customHeight="1">
      <c r="A224" s="29"/>
      <c r="B224" s="30"/>
      <c r="C224" s="21" t="str">
        <f t="array" ref="C224">IF(B224="","",IFERROR(INDEX('NHÂN VIÊN'!$C$5:$C$54,MATCH(B224,'NHÂN VIÊN'!$B$5:$B$54,0)),"⚠ Sai mã NV"))</f>
        <v/>
      </c>
      <c r="D224" s="30"/>
      <c r="E224" s="21" t="str">
        <f t="array" ref="E224">IF(D224="","",IFERROR(INDEX('CÔNG ĐOẠN'!$C$5:$C$104,MATCH(D224,'CÔNG ĐOẠN'!$B$5:$B$104,0)),"⚠ Sai mã CĐ"))</f>
        <v/>
      </c>
      <c r="F224" s="21" t="str">
        <f t="array" ref="F224">IF(D224="","",IFERROR(INDEX('CÔNG ĐOẠN'!$D$5:$D$104,MATCH(D224,'CÔNG ĐOẠN'!$B$5:$B$104,0)),""))</f>
        <v/>
      </c>
      <c r="G224" s="23"/>
      <c r="H224" s="22" t="str">
        <f t="array" ref="H224">IF(D224="","",IFERROR(INDEX('CÔNG ĐOẠN'!$F$5:$F$104,MATCH(D224,'CÔNG ĐOẠN'!$B$5:$B$104,0)),0))</f>
        <v/>
      </c>
      <c r="I224" s="22" t="str">
        <f t="shared" si="1"/>
        <v/>
      </c>
      <c r="J224" s="30"/>
    </row>
    <row r="225" ht="19.5" customHeight="1">
      <c r="A225" s="29"/>
      <c r="B225" s="30"/>
      <c r="C225" s="21" t="str">
        <f t="array" ref="C225">IF(B225="","",IFERROR(INDEX('NHÂN VIÊN'!$C$5:$C$54,MATCH(B225,'NHÂN VIÊN'!$B$5:$B$54,0)),"⚠ Sai mã NV"))</f>
        <v/>
      </c>
      <c r="D225" s="30"/>
      <c r="E225" s="21" t="str">
        <f t="array" ref="E225">IF(D225="","",IFERROR(INDEX('CÔNG ĐOẠN'!$C$5:$C$104,MATCH(D225,'CÔNG ĐOẠN'!$B$5:$B$104,0)),"⚠ Sai mã CĐ"))</f>
        <v/>
      </c>
      <c r="F225" s="21" t="str">
        <f t="array" ref="F225">IF(D225="","",IFERROR(INDEX('CÔNG ĐOẠN'!$D$5:$D$104,MATCH(D225,'CÔNG ĐOẠN'!$B$5:$B$104,0)),""))</f>
        <v/>
      </c>
      <c r="G225" s="23"/>
      <c r="H225" s="22" t="str">
        <f t="array" ref="H225">IF(D225="","",IFERROR(INDEX('CÔNG ĐOẠN'!$F$5:$F$104,MATCH(D225,'CÔNG ĐOẠN'!$B$5:$B$104,0)),0))</f>
        <v/>
      </c>
      <c r="I225" s="22" t="str">
        <f t="shared" si="1"/>
        <v/>
      </c>
      <c r="J225" s="30"/>
    </row>
    <row r="226" ht="19.5" customHeight="1">
      <c r="A226" s="29"/>
      <c r="B226" s="30"/>
      <c r="C226" s="21" t="str">
        <f t="array" ref="C226">IF(B226="","",IFERROR(INDEX('NHÂN VIÊN'!$C$5:$C$54,MATCH(B226,'NHÂN VIÊN'!$B$5:$B$54,0)),"⚠ Sai mã NV"))</f>
        <v/>
      </c>
      <c r="D226" s="30"/>
      <c r="E226" s="21" t="str">
        <f t="array" ref="E226">IF(D226="","",IFERROR(INDEX('CÔNG ĐOẠN'!$C$5:$C$104,MATCH(D226,'CÔNG ĐOẠN'!$B$5:$B$104,0)),"⚠ Sai mã CĐ"))</f>
        <v/>
      </c>
      <c r="F226" s="21" t="str">
        <f t="array" ref="F226">IF(D226="","",IFERROR(INDEX('CÔNG ĐOẠN'!$D$5:$D$104,MATCH(D226,'CÔNG ĐOẠN'!$B$5:$B$104,0)),""))</f>
        <v/>
      </c>
      <c r="G226" s="23"/>
      <c r="H226" s="22" t="str">
        <f t="array" ref="H226">IF(D226="","",IFERROR(INDEX('CÔNG ĐOẠN'!$F$5:$F$104,MATCH(D226,'CÔNG ĐOẠN'!$B$5:$B$104,0)),0))</f>
        <v/>
      </c>
      <c r="I226" s="22" t="str">
        <f t="shared" si="1"/>
        <v/>
      </c>
      <c r="J226" s="30"/>
    </row>
    <row r="227" ht="19.5" customHeight="1">
      <c r="A227" s="29"/>
      <c r="B227" s="30"/>
      <c r="C227" s="21" t="str">
        <f t="array" ref="C227">IF(B227="","",IFERROR(INDEX('NHÂN VIÊN'!$C$5:$C$54,MATCH(B227,'NHÂN VIÊN'!$B$5:$B$54,0)),"⚠ Sai mã NV"))</f>
        <v/>
      </c>
      <c r="D227" s="30"/>
      <c r="E227" s="21" t="str">
        <f t="array" ref="E227">IF(D227="","",IFERROR(INDEX('CÔNG ĐOẠN'!$C$5:$C$104,MATCH(D227,'CÔNG ĐOẠN'!$B$5:$B$104,0)),"⚠ Sai mã CĐ"))</f>
        <v/>
      </c>
      <c r="F227" s="21" t="str">
        <f t="array" ref="F227">IF(D227="","",IFERROR(INDEX('CÔNG ĐOẠN'!$D$5:$D$104,MATCH(D227,'CÔNG ĐOẠN'!$B$5:$B$104,0)),""))</f>
        <v/>
      </c>
      <c r="G227" s="23"/>
      <c r="H227" s="22" t="str">
        <f t="array" ref="H227">IF(D227="","",IFERROR(INDEX('CÔNG ĐOẠN'!$F$5:$F$104,MATCH(D227,'CÔNG ĐOẠN'!$B$5:$B$104,0)),0))</f>
        <v/>
      </c>
      <c r="I227" s="22" t="str">
        <f t="shared" si="1"/>
        <v/>
      </c>
      <c r="J227" s="30"/>
    </row>
    <row r="228" ht="19.5" customHeight="1">
      <c r="A228" s="29"/>
      <c r="B228" s="30"/>
      <c r="C228" s="21" t="str">
        <f t="array" ref="C228">IF(B228="","",IFERROR(INDEX('NHÂN VIÊN'!$C$5:$C$54,MATCH(B228,'NHÂN VIÊN'!$B$5:$B$54,0)),"⚠ Sai mã NV"))</f>
        <v/>
      </c>
      <c r="D228" s="30"/>
      <c r="E228" s="21" t="str">
        <f t="array" ref="E228">IF(D228="","",IFERROR(INDEX('CÔNG ĐOẠN'!$C$5:$C$104,MATCH(D228,'CÔNG ĐOẠN'!$B$5:$B$104,0)),"⚠ Sai mã CĐ"))</f>
        <v/>
      </c>
      <c r="F228" s="21" t="str">
        <f t="array" ref="F228">IF(D228="","",IFERROR(INDEX('CÔNG ĐOẠN'!$D$5:$D$104,MATCH(D228,'CÔNG ĐOẠN'!$B$5:$B$104,0)),""))</f>
        <v/>
      </c>
      <c r="G228" s="23"/>
      <c r="H228" s="22" t="str">
        <f t="array" ref="H228">IF(D228="","",IFERROR(INDEX('CÔNG ĐOẠN'!$F$5:$F$104,MATCH(D228,'CÔNG ĐOẠN'!$B$5:$B$104,0)),0))</f>
        <v/>
      </c>
      <c r="I228" s="22" t="str">
        <f t="shared" si="1"/>
        <v/>
      </c>
      <c r="J228" s="30"/>
    </row>
    <row r="229" ht="19.5" customHeight="1">
      <c r="A229" s="29"/>
      <c r="B229" s="30"/>
      <c r="C229" s="21" t="str">
        <f t="array" ref="C229">IF(B229="","",IFERROR(INDEX('NHÂN VIÊN'!$C$5:$C$54,MATCH(B229,'NHÂN VIÊN'!$B$5:$B$54,0)),"⚠ Sai mã NV"))</f>
        <v/>
      </c>
      <c r="D229" s="30"/>
      <c r="E229" s="21" t="str">
        <f t="array" ref="E229">IF(D229="","",IFERROR(INDEX('CÔNG ĐOẠN'!$C$5:$C$104,MATCH(D229,'CÔNG ĐOẠN'!$B$5:$B$104,0)),"⚠ Sai mã CĐ"))</f>
        <v/>
      </c>
      <c r="F229" s="21" t="str">
        <f t="array" ref="F229">IF(D229="","",IFERROR(INDEX('CÔNG ĐOẠN'!$D$5:$D$104,MATCH(D229,'CÔNG ĐOẠN'!$B$5:$B$104,0)),""))</f>
        <v/>
      </c>
      <c r="G229" s="23"/>
      <c r="H229" s="22" t="str">
        <f t="array" ref="H229">IF(D229="","",IFERROR(INDEX('CÔNG ĐOẠN'!$F$5:$F$104,MATCH(D229,'CÔNG ĐOẠN'!$B$5:$B$104,0)),0))</f>
        <v/>
      </c>
      <c r="I229" s="22" t="str">
        <f t="shared" si="1"/>
        <v/>
      </c>
      <c r="J229" s="30"/>
    </row>
    <row r="230" ht="19.5" customHeight="1">
      <c r="A230" s="29"/>
      <c r="B230" s="30"/>
      <c r="C230" s="21" t="str">
        <f t="array" ref="C230">IF(B230="","",IFERROR(INDEX('NHÂN VIÊN'!$C$5:$C$54,MATCH(B230,'NHÂN VIÊN'!$B$5:$B$54,0)),"⚠ Sai mã NV"))</f>
        <v/>
      </c>
      <c r="D230" s="30"/>
      <c r="E230" s="21" t="str">
        <f t="array" ref="E230">IF(D230="","",IFERROR(INDEX('CÔNG ĐOẠN'!$C$5:$C$104,MATCH(D230,'CÔNG ĐOẠN'!$B$5:$B$104,0)),"⚠ Sai mã CĐ"))</f>
        <v/>
      </c>
      <c r="F230" s="21" t="str">
        <f t="array" ref="F230">IF(D230="","",IFERROR(INDEX('CÔNG ĐOẠN'!$D$5:$D$104,MATCH(D230,'CÔNG ĐOẠN'!$B$5:$B$104,0)),""))</f>
        <v/>
      </c>
      <c r="G230" s="23"/>
      <c r="H230" s="22" t="str">
        <f t="array" ref="H230">IF(D230="","",IFERROR(INDEX('CÔNG ĐOẠN'!$F$5:$F$104,MATCH(D230,'CÔNG ĐOẠN'!$B$5:$B$104,0)),0))</f>
        <v/>
      </c>
      <c r="I230" s="22" t="str">
        <f t="shared" si="1"/>
        <v/>
      </c>
      <c r="J230" s="30"/>
    </row>
    <row r="231" ht="19.5" customHeight="1">
      <c r="A231" s="29"/>
      <c r="B231" s="30"/>
      <c r="C231" s="21" t="str">
        <f t="array" ref="C231">IF(B231="","",IFERROR(INDEX('NHÂN VIÊN'!$C$5:$C$54,MATCH(B231,'NHÂN VIÊN'!$B$5:$B$54,0)),"⚠ Sai mã NV"))</f>
        <v/>
      </c>
      <c r="D231" s="30"/>
      <c r="E231" s="21" t="str">
        <f t="array" ref="E231">IF(D231="","",IFERROR(INDEX('CÔNG ĐOẠN'!$C$5:$C$104,MATCH(D231,'CÔNG ĐOẠN'!$B$5:$B$104,0)),"⚠ Sai mã CĐ"))</f>
        <v/>
      </c>
      <c r="F231" s="21" t="str">
        <f t="array" ref="F231">IF(D231="","",IFERROR(INDEX('CÔNG ĐOẠN'!$D$5:$D$104,MATCH(D231,'CÔNG ĐOẠN'!$B$5:$B$104,0)),""))</f>
        <v/>
      </c>
      <c r="G231" s="23"/>
      <c r="H231" s="22" t="str">
        <f t="array" ref="H231">IF(D231="","",IFERROR(INDEX('CÔNG ĐOẠN'!$F$5:$F$104,MATCH(D231,'CÔNG ĐOẠN'!$B$5:$B$104,0)),0))</f>
        <v/>
      </c>
      <c r="I231" s="22" t="str">
        <f t="shared" si="1"/>
        <v/>
      </c>
      <c r="J231" s="30"/>
    </row>
    <row r="232" ht="19.5" customHeight="1">
      <c r="A232" s="29"/>
      <c r="B232" s="30"/>
      <c r="C232" s="21" t="str">
        <f t="array" ref="C232">IF(B232="","",IFERROR(INDEX('NHÂN VIÊN'!$C$5:$C$54,MATCH(B232,'NHÂN VIÊN'!$B$5:$B$54,0)),"⚠ Sai mã NV"))</f>
        <v/>
      </c>
      <c r="D232" s="30"/>
      <c r="E232" s="21" t="str">
        <f t="array" ref="E232">IF(D232="","",IFERROR(INDEX('CÔNG ĐOẠN'!$C$5:$C$104,MATCH(D232,'CÔNG ĐOẠN'!$B$5:$B$104,0)),"⚠ Sai mã CĐ"))</f>
        <v/>
      </c>
      <c r="F232" s="21" t="str">
        <f t="array" ref="F232">IF(D232="","",IFERROR(INDEX('CÔNG ĐOẠN'!$D$5:$D$104,MATCH(D232,'CÔNG ĐOẠN'!$B$5:$B$104,0)),""))</f>
        <v/>
      </c>
      <c r="G232" s="23"/>
      <c r="H232" s="22" t="str">
        <f t="array" ref="H232">IF(D232="","",IFERROR(INDEX('CÔNG ĐOẠN'!$F$5:$F$104,MATCH(D232,'CÔNG ĐOẠN'!$B$5:$B$104,0)),0))</f>
        <v/>
      </c>
      <c r="I232" s="22" t="str">
        <f t="shared" si="1"/>
        <v/>
      </c>
      <c r="J232" s="30"/>
    </row>
    <row r="233" ht="19.5" customHeight="1">
      <c r="A233" s="29"/>
      <c r="B233" s="30"/>
      <c r="C233" s="21" t="str">
        <f t="array" ref="C233">IF(B233="","",IFERROR(INDEX('NHÂN VIÊN'!$C$5:$C$54,MATCH(B233,'NHÂN VIÊN'!$B$5:$B$54,0)),"⚠ Sai mã NV"))</f>
        <v/>
      </c>
      <c r="D233" s="30"/>
      <c r="E233" s="21" t="str">
        <f t="array" ref="E233">IF(D233="","",IFERROR(INDEX('CÔNG ĐOẠN'!$C$5:$C$104,MATCH(D233,'CÔNG ĐOẠN'!$B$5:$B$104,0)),"⚠ Sai mã CĐ"))</f>
        <v/>
      </c>
      <c r="F233" s="21" t="str">
        <f t="array" ref="F233">IF(D233="","",IFERROR(INDEX('CÔNG ĐOẠN'!$D$5:$D$104,MATCH(D233,'CÔNG ĐOẠN'!$B$5:$B$104,0)),""))</f>
        <v/>
      </c>
      <c r="G233" s="23"/>
      <c r="H233" s="22" t="str">
        <f t="array" ref="H233">IF(D233="","",IFERROR(INDEX('CÔNG ĐOẠN'!$F$5:$F$104,MATCH(D233,'CÔNG ĐOẠN'!$B$5:$B$104,0)),0))</f>
        <v/>
      </c>
      <c r="I233" s="22" t="str">
        <f t="shared" si="1"/>
        <v/>
      </c>
      <c r="J233" s="30"/>
    </row>
    <row r="234" ht="19.5" customHeight="1">
      <c r="A234" s="29"/>
      <c r="B234" s="30"/>
      <c r="C234" s="21" t="str">
        <f t="array" ref="C234">IF(B234="","",IFERROR(INDEX('NHÂN VIÊN'!$C$5:$C$54,MATCH(B234,'NHÂN VIÊN'!$B$5:$B$54,0)),"⚠ Sai mã NV"))</f>
        <v/>
      </c>
      <c r="D234" s="30"/>
      <c r="E234" s="21" t="str">
        <f t="array" ref="E234">IF(D234="","",IFERROR(INDEX('CÔNG ĐOẠN'!$C$5:$C$104,MATCH(D234,'CÔNG ĐOẠN'!$B$5:$B$104,0)),"⚠ Sai mã CĐ"))</f>
        <v/>
      </c>
      <c r="F234" s="21" t="str">
        <f t="array" ref="F234">IF(D234="","",IFERROR(INDEX('CÔNG ĐOẠN'!$D$5:$D$104,MATCH(D234,'CÔNG ĐOẠN'!$B$5:$B$104,0)),""))</f>
        <v/>
      </c>
      <c r="G234" s="23"/>
      <c r="H234" s="22" t="str">
        <f t="array" ref="H234">IF(D234="","",IFERROR(INDEX('CÔNG ĐOẠN'!$F$5:$F$104,MATCH(D234,'CÔNG ĐOẠN'!$B$5:$B$104,0)),0))</f>
        <v/>
      </c>
      <c r="I234" s="22" t="str">
        <f t="shared" si="1"/>
        <v/>
      </c>
      <c r="J234" s="30"/>
    </row>
    <row r="235" ht="19.5" customHeight="1">
      <c r="A235" s="29"/>
      <c r="B235" s="30"/>
      <c r="C235" s="21" t="str">
        <f t="array" ref="C235">IF(B235="","",IFERROR(INDEX('NHÂN VIÊN'!$C$5:$C$54,MATCH(B235,'NHÂN VIÊN'!$B$5:$B$54,0)),"⚠ Sai mã NV"))</f>
        <v/>
      </c>
      <c r="D235" s="30"/>
      <c r="E235" s="21" t="str">
        <f t="array" ref="E235">IF(D235="","",IFERROR(INDEX('CÔNG ĐOẠN'!$C$5:$C$104,MATCH(D235,'CÔNG ĐOẠN'!$B$5:$B$104,0)),"⚠ Sai mã CĐ"))</f>
        <v/>
      </c>
      <c r="F235" s="21" t="str">
        <f t="array" ref="F235">IF(D235="","",IFERROR(INDEX('CÔNG ĐOẠN'!$D$5:$D$104,MATCH(D235,'CÔNG ĐOẠN'!$B$5:$B$104,0)),""))</f>
        <v/>
      </c>
      <c r="G235" s="23"/>
      <c r="H235" s="22" t="str">
        <f t="array" ref="H235">IF(D235="","",IFERROR(INDEX('CÔNG ĐOẠN'!$F$5:$F$104,MATCH(D235,'CÔNG ĐOẠN'!$B$5:$B$104,0)),0))</f>
        <v/>
      </c>
      <c r="I235" s="22" t="str">
        <f t="shared" si="1"/>
        <v/>
      </c>
      <c r="J235" s="30"/>
    </row>
    <row r="236" ht="19.5" customHeight="1">
      <c r="A236" s="29"/>
      <c r="B236" s="30"/>
      <c r="C236" s="21" t="str">
        <f t="array" ref="C236">IF(B236="","",IFERROR(INDEX('NHÂN VIÊN'!$C$5:$C$54,MATCH(B236,'NHÂN VIÊN'!$B$5:$B$54,0)),"⚠ Sai mã NV"))</f>
        <v/>
      </c>
      <c r="D236" s="30"/>
      <c r="E236" s="21" t="str">
        <f t="array" ref="E236">IF(D236="","",IFERROR(INDEX('CÔNG ĐOẠN'!$C$5:$C$104,MATCH(D236,'CÔNG ĐOẠN'!$B$5:$B$104,0)),"⚠ Sai mã CĐ"))</f>
        <v/>
      </c>
      <c r="F236" s="21" t="str">
        <f t="array" ref="F236">IF(D236="","",IFERROR(INDEX('CÔNG ĐOẠN'!$D$5:$D$104,MATCH(D236,'CÔNG ĐOẠN'!$B$5:$B$104,0)),""))</f>
        <v/>
      </c>
      <c r="G236" s="23"/>
      <c r="H236" s="22" t="str">
        <f t="array" ref="H236">IF(D236="","",IFERROR(INDEX('CÔNG ĐOẠN'!$F$5:$F$104,MATCH(D236,'CÔNG ĐOẠN'!$B$5:$B$104,0)),0))</f>
        <v/>
      </c>
      <c r="I236" s="22" t="str">
        <f t="shared" si="1"/>
        <v/>
      </c>
      <c r="J236" s="30"/>
    </row>
    <row r="237" ht="19.5" customHeight="1">
      <c r="A237" s="29"/>
      <c r="B237" s="30"/>
      <c r="C237" s="21" t="str">
        <f t="array" ref="C237">IF(B237="","",IFERROR(INDEX('NHÂN VIÊN'!$C$5:$C$54,MATCH(B237,'NHÂN VIÊN'!$B$5:$B$54,0)),"⚠ Sai mã NV"))</f>
        <v/>
      </c>
      <c r="D237" s="30"/>
      <c r="E237" s="21" t="str">
        <f t="array" ref="E237">IF(D237="","",IFERROR(INDEX('CÔNG ĐOẠN'!$C$5:$C$104,MATCH(D237,'CÔNG ĐOẠN'!$B$5:$B$104,0)),"⚠ Sai mã CĐ"))</f>
        <v/>
      </c>
      <c r="F237" s="21" t="str">
        <f t="array" ref="F237">IF(D237="","",IFERROR(INDEX('CÔNG ĐOẠN'!$D$5:$D$104,MATCH(D237,'CÔNG ĐOẠN'!$B$5:$B$104,0)),""))</f>
        <v/>
      </c>
      <c r="G237" s="23"/>
      <c r="H237" s="22" t="str">
        <f t="array" ref="H237">IF(D237="","",IFERROR(INDEX('CÔNG ĐOẠN'!$F$5:$F$104,MATCH(D237,'CÔNG ĐOẠN'!$B$5:$B$104,0)),0))</f>
        <v/>
      </c>
      <c r="I237" s="22" t="str">
        <f t="shared" si="1"/>
        <v/>
      </c>
      <c r="J237" s="30"/>
    </row>
    <row r="238" ht="19.5" customHeight="1">
      <c r="A238" s="29"/>
      <c r="B238" s="30"/>
      <c r="C238" s="21" t="str">
        <f t="array" ref="C238">IF(B238="","",IFERROR(INDEX('NHÂN VIÊN'!$C$5:$C$54,MATCH(B238,'NHÂN VIÊN'!$B$5:$B$54,0)),"⚠ Sai mã NV"))</f>
        <v/>
      </c>
      <c r="D238" s="30"/>
      <c r="E238" s="21" t="str">
        <f t="array" ref="E238">IF(D238="","",IFERROR(INDEX('CÔNG ĐOẠN'!$C$5:$C$104,MATCH(D238,'CÔNG ĐOẠN'!$B$5:$B$104,0)),"⚠ Sai mã CĐ"))</f>
        <v/>
      </c>
      <c r="F238" s="21" t="str">
        <f t="array" ref="F238">IF(D238="","",IFERROR(INDEX('CÔNG ĐOẠN'!$D$5:$D$104,MATCH(D238,'CÔNG ĐOẠN'!$B$5:$B$104,0)),""))</f>
        <v/>
      </c>
      <c r="G238" s="23"/>
      <c r="H238" s="22" t="str">
        <f t="array" ref="H238">IF(D238="","",IFERROR(INDEX('CÔNG ĐOẠN'!$F$5:$F$104,MATCH(D238,'CÔNG ĐOẠN'!$B$5:$B$104,0)),0))</f>
        <v/>
      </c>
      <c r="I238" s="22" t="str">
        <f t="shared" si="1"/>
        <v/>
      </c>
      <c r="J238" s="30"/>
    </row>
    <row r="239" ht="19.5" customHeight="1">
      <c r="A239" s="29"/>
      <c r="B239" s="30"/>
      <c r="C239" s="21" t="str">
        <f t="array" ref="C239">IF(B239="","",IFERROR(INDEX('NHÂN VIÊN'!$C$5:$C$54,MATCH(B239,'NHÂN VIÊN'!$B$5:$B$54,0)),"⚠ Sai mã NV"))</f>
        <v/>
      </c>
      <c r="D239" s="30"/>
      <c r="E239" s="21" t="str">
        <f t="array" ref="E239">IF(D239="","",IFERROR(INDEX('CÔNG ĐOẠN'!$C$5:$C$104,MATCH(D239,'CÔNG ĐOẠN'!$B$5:$B$104,0)),"⚠ Sai mã CĐ"))</f>
        <v/>
      </c>
      <c r="F239" s="21" t="str">
        <f t="array" ref="F239">IF(D239="","",IFERROR(INDEX('CÔNG ĐOẠN'!$D$5:$D$104,MATCH(D239,'CÔNG ĐOẠN'!$B$5:$B$104,0)),""))</f>
        <v/>
      </c>
      <c r="G239" s="23"/>
      <c r="H239" s="22" t="str">
        <f t="array" ref="H239">IF(D239="","",IFERROR(INDEX('CÔNG ĐOẠN'!$F$5:$F$104,MATCH(D239,'CÔNG ĐOẠN'!$B$5:$B$104,0)),0))</f>
        <v/>
      </c>
      <c r="I239" s="22" t="str">
        <f t="shared" si="1"/>
        <v/>
      </c>
      <c r="J239" s="30"/>
    </row>
    <row r="240" ht="19.5" customHeight="1">
      <c r="A240" s="29"/>
      <c r="B240" s="30"/>
      <c r="C240" s="21" t="str">
        <f t="array" ref="C240">IF(B240="","",IFERROR(INDEX('NHÂN VIÊN'!$C$5:$C$54,MATCH(B240,'NHÂN VIÊN'!$B$5:$B$54,0)),"⚠ Sai mã NV"))</f>
        <v/>
      </c>
      <c r="D240" s="30"/>
      <c r="E240" s="21" t="str">
        <f t="array" ref="E240">IF(D240="","",IFERROR(INDEX('CÔNG ĐOẠN'!$C$5:$C$104,MATCH(D240,'CÔNG ĐOẠN'!$B$5:$B$104,0)),"⚠ Sai mã CĐ"))</f>
        <v/>
      </c>
      <c r="F240" s="21" t="str">
        <f t="array" ref="F240">IF(D240="","",IFERROR(INDEX('CÔNG ĐOẠN'!$D$5:$D$104,MATCH(D240,'CÔNG ĐOẠN'!$B$5:$B$104,0)),""))</f>
        <v/>
      </c>
      <c r="G240" s="23"/>
      <c r="H240" s="22" t="str">
        <f t="array" ref="H240">IF(D240="","",IFERROR(INDEX('CÔNG ĐOẠN'!$F$5:$F$104,MATCH(D240,'CÔNG ĐOẠN'!$B$5:$B$104,0)),0))</f>
        <v/>
      </c>
      <c r="I240" s="22" t="str">
        <f t="shared" si="1"/>
        <v/>
      </c>
      <c r="J240" s="30"/>
    </row>
    <row r="241" ht="19.5" customHeight="1">
      <c r="A241" s="29"/>
      <c r="B241" s="30"/>
      <c r="C241" s="21" t="str">
        <f t="array" ref="C241">IF(B241="","",IFERROR(INDEX('NHÂN VIÊN'!$C$5:$C$54,MATCH(B241,'NHÂN VIÊN'!$B$5:$B$54,0)),"⚠ Sai mã NV"))</f>
        <v/>
      </c>
      <c r="D241" s="30"/>
      <c r="E241" s="21" t="str">
        <f t="array" ref="E241">IF(D241="","",IFERROR(INDEX('CÔNG ĐOẠN'!$C$5:$C$104,MATCH(D241,'CÔNG ĐOẠN'!$B$5:$B$104,0)),"⚠ Sai mã CĐ"))</f>
        <v/>
      </c>
      <c r="F241" s="21" t="str">
        <f t="array" ref="F241">IF(D241="","",IFERROR(INDEX('CÔNG ĐOẠN'!$D$5:$D$104,MATCH(D241,'CÔNG ĐOẠN'!$B$5:$B$104,0)),""))</f>
        <v/>
      </c>
      <c r="G241" s="23"/>
      <c r="H241" s="22" t="str">
        <f t="array" ref="H241">IF(D241="","",IFERROR(INDEX('CÔNG ĐOẠN'!$F$5:$F$104,MATCH(D241,'CÔNG ĐOẠN'!$B$5:$B$104,0)),0))</f>
        <v/>
      </c>
      <c r="I241" s="22" t="str">
        <f t="shared" si="1"/>
        <v/>
      </c>
      <c r="J241" s="30"/>
    </row>
    <row r="242" ht="19.5" customHeight="1">
      <c r="A242" s="29"/>
      <c r="B242" s="30"/>
      <c r="C242" s="21" t="str">
        <f t="array" ref="C242">IF(B242="","",IFERROR(INDEX('NHÂN VIÊN'!$C$5:$C$54,MATCH(B242,'NHÂN VIÊN'!$B$5:$B$54,0)),"⚠ Sai mã NV"))</f>
        <v/>
      </c>
      <c r="D242" s="30"/>
      <c r="E242" s="21" t="str">
        <f t="array" ref="E242">IF(D242="","",IFERROR(INDEX('CÔNG ĐOẠN'!$C$5:$C$104,MATCH(D242,'CÔNG ĐOẠN'!$B$5:$B$104,0)),"⚠ Sai mã CĐ"))</f>
        <v/>
      </c>
      <c r="F242" s="21" t="str">
        <f t="array" ref="F242">IF(D242="","",IFERROR(INDEX('CÔNG ĐOẠN'!$D$5:$D$104,MATCH(D242,'CÔNG ĐOẠN'!$B$5:$B$104,0)),""))</f>
        <v/>
      </c>
      <c r="G242" s="23"/>
      <c r="H242" s="22" t="str">
        <f t="array" ref="H242">IF(D242="","",IFERROR(INDEX('CÔNG ĐOẠN'!$F$5:$F$104,MATCH(D242,'CÔNG ĐOẠN'!$B$5:$B$104,0)),0))</f>
        <v/>
      </c>
      <c r="I242" s="22" t="str">
        <f t="shared" si="1"/>
        <v/>
      </c>
      <c r="J242" s="30"/>
    </row>
    <row r="243" ht="19.5" customHeight="1">
      <c r="A243" s="29"/>
      <c r="B243" s="30"/>
      <c r="C243" s="21" t="str">
        <f t="array" ref="C243">IF(B243="","",IFERROR(INDEX('NHÂN VIÊN'!$C$5:$C$54,MATCH(B243,'NHÂN VIÊN'!$B$5:$B$54,0)),"⚠ Sai mã NV"))</f>
        <v/>
      </c>
      <c r="D243" s="30"/>
      <c r="E243" s="21" t="str">
        <f t="array" ref="E243">IF(D243="","",IFERROR(INDEX('CÔNG ĐOẠN'!$C$5:$C$104,MATCH(D243,'CÔNG ĐOẠN'!$B$5:$B$104,0)),"⚠ Sai mã CĐ"))</f>
        <v/>
      </c>
      <c r="F243" s="21" t="str">
        <f t="array" ref="F243">IF(D243="","",IFERROR(INDEX('CÔNG ĐOẠN'!$D$5:$D$104,MATCH(D243,'CÔNG ĐOẠN'!$B$5:$B$104,0)),""))</f>
        <v/>
      </c>
      <c r="G243" s="23"/>
      <c r="H243" s="22" t="str">
        <f t="array" ref="H243">IF(D243="","",IFERROR(INDEX('CÔNG ĐOẠN'!$F$5:$F$104,MATCH(D243,'CÔNG ĐOẠN'!$B$5:$B$104,0)),0))</f>
        <v/>
      </c>
      <c r="I243" s="22" t="str">
        <f t="shared" si="1"/>
        <v/>
      </c>
      <c r="J243" s="30"/>
    </row>
    <row r="244" ht="19.5" customHeight="1">
      <c r="A244" s="29"/>
      <c r="B244" s="30"/>
      <c r="C244" s="21" t="str">
        <f t="array" ref="C244">IF(B244="","",IFERROR(INDEX('NHÂN VIÊN'!$C$5:$C$54,MATCH(B244,'NHÂN VIÊN'!$B$5:$B$54,0)),"⚠ Sai mã NV"))</f>
        <v/>
      </c>
      <c r="D244" s="30"/>
      <c r="E244" s="21" t="str">
        <f t="array" ref="E244">IF(D244="","",IFERROR(INDEX('CÔNG ĐOẠN'!$C$5:$C$104,MATCH(D244,'CÔNG ĐOẠN'!$B$5:$B$104,0)),"⚠ Sai mã CĐ"))</f>
        <v/>
      </c>
      <c r="F244" s="21" t="str">
        <f t="array" ref="F244">IF(D244="","",IFERROR(INDEX('CÔNG ĐOẠN'!$D$5:$D$104,MATCH(D244,'CÔNG ĐOẠN'!$B$5:$B$104,0)),""))</f>
        <v/>
      </c>
      <c r="G244" s="23"/>
      <c r="H244" s="22" t="str">
        <f t="array" ref="H244">IF(D244="","",IFERROR(INDEX('CÔNG ĐOẠN'!$F$5:$F$104,MATCH(D244,'CÔNG ĐOẠN'!$B$5:$B$104,0)),0))</f>
        <v/>
      </c>
      <c r="I244" s="22" t="str">
        <f t="shared" si="1"/>
        <v/>
      </c>
      <c r="J244" s="30"/>
    </row>
    <row r="245" ht="19.5" customHeight="1">
      <c r="A245" s="29"/>
      <c r="B245" s="30"/>
      <c r="C245" s="21" t="str">
        <f t="array" ref="C245">IF(B245="","",IFERROR(INDEX('NHÂN VIÊN'!$C$5:$C$54,MATCH(B245,'NHÂN VIÊN'!$B$5:$B$54,0)),"⚠ Sai mã NV"))</f>
        <v/>
      </c>
      <c r="D245" s="30"/>
      <c r="E245" s="21" t="str">
        <f t="array" ref="E245">IF(D245="","",IFERROR(INDEX('CÔNG ĐOẠN'!$C$5:$C$104,MATCH(D245,'CÔNG ĐOẠN'!$B$5:$B$104,0)),"⚠ Sai mã CĐ"))</f>
        <v/>
      </c>
      <c r="F245" s="21" t="str">
        <f t="array" ref="F245">IF(D245="","",IFERROR(INDEX('CÔNG ĐOẠN'!$D$5:$D$104,MATCH(D245,'CÔNG ĐOẠN'!$B$5:$B$104,0)),""))</f>
        <v/>
      </c>
      <c r="G245" s="23"/>
      <c r="H245" s="22" t="str">
        <f t="array" ref="H245">IF(D245="","",IFERROR(INDEX('CÔNG ĐOẠN'!$F$5:$F$104,MATCH(D245,'CÔNG ĐOẠN'!$B$5:$B$104,0)),0))</f>
        <v/>
      </c>
      <c r="I245" s="22" t="str">
        <f t="shared" si="1"/>
        <v/>
      </c>
      <c r="J245" s="30"/>
    </row>
    <row r="246" ht="19.5" customHeight="1">
      <c r="A246" s="29"/>
      <c r="B246" s="30"/>
      <c r="C246" s="21" t="str">
        <f t="array" ref="C246">IF(B246="","",IFERROR(INDEX('NHÂN VIÊN'!$C$5:$C$54,MATCH(B246,'NHÂN VIÊN'!$B$5:$B$54,0)),"⚠ Sai mã NV"))</f>
        <v/>
      </c>
      <c r="D246" s="30"/>
      <c r="E246" s="21" t="str">
        <f t="array" ref="E246">IF(D246="","",IFERROR(INDEX('CÔNG ĐOẠN'!$C$5:$C$104,MATCH(D246,'CÔNG ĐOẠN'!$B$5:$B$104,0)),"⚠ Sai mã CĐ"))</f>
        <v/>
      </c>
      <c r="F246" s="21" t="str">
        <f t="array" ref="F246">IF(D246="","",IFERROR(INDEX('CÔNG ĐOẠN'!$D$5:$D$104,MATCH(D246,'CÔNG ĐOẠN'!$B$5:$B$104,0)),""))</f>
        <v/>
      </c>
      <c r="G246" s="23"/>
      <c r="H246" s="22" t="str">
        <f t="array" ref="H246">IF(D246="","",IFERROR(INDEX('CÔNG ĐOẠN'!$F$5:$F$104,MATCH(D246,'CÔNG ĐOẠN'!$B$5:$B$104,0)),0))</f>
        <v/>
      </c>
      <c r="I246" s="22" t="str">
        <f t="shared" si="1"/>
        <v/>
      </c>
      <c r="J246" s="30"/>
    </row>
    <row r="247" ht="19.5" customHeight="1">
      <c r="A247" s="29"/>
      <c r="B247" s="30"/>
      <c r="C247" s="21" t="str">
        <f t="array" ref="C247">IF(B247="","",IFERROR(INDEX('NHÂN VIÊN'!$C$5:$C$54,MATCH(B247,'NHÂN VIÊN'!$B$5:$B$54,0)),"⚠ Sai mã NV"))</f>
        <v/>
      </c>
      <c r="D247" s="30"/>
      <c r="E247" s="21" t="str">
        <f t="array" ref="E247">IF(D247="","",IFERROR(INDEX('CÔNG ĐOẠN'!$C$5:$C$104,MATCH(D247,'CÔNG ĐOẠN'!$B$5:$B$104,0)),"⚠ Sai mã CĐ"))</f>
        <v/>
      </c>
      <c r="F247" s="21" t="str">
        <f t="array" ref="F247">IF(D247="","",IFERROR(INDEX('CÔNG ĐOẠN'!$D$5:$D$104,MATCH(D247,'CÔNG ĐOẠN'!$B$5:$B$104,0)),""))</f>
        <v/>
      </c>
      <c r="G247" s="23"/>
      <c r="H247" s="22" t="str">
        <f t="array" ref="H247">IF(D247="","",IFERROR(INDEX('CÔNG ĐOẠN'!$F$5:$F$104,MATCH(D247,'CÔNG ĐOẠN'!$B$5:$B$104,0)),0))</f>
        <v/>
      </c>
      <c r="I247" s="22" t="str">
        <f t="shared" si="1"/>
        <v/>
      </c>
      <c r="J247" s="30"/>
    </row>
    <row r="248" ht="19.5" customHeight="1">
      <c r="A248" s="29"/>
      <c r="B248" s="30"/>
      <c r="C248" s="21" t="str">
        <f t="array" ref="C248">IF(B248="","",IFERROR(INDEX('NHÂN VIÊN'!$C$5:$C$54,MATCH(B248,'NHÂN VIÊN'!$B$5:$B$54,0)),"⚠ Sai mã NV"))</f>
        <v/>
      </c>
      <c r="D248" s="30"/>
      <c r="E248" s="21" t="str">
        <f t="array" ref="E248">IF(D248="","",IFERROR(INDEX('CÔNG ĐOẠN'!$C$5:$C$104,MATCH(D248,'CÔNG ĐOẠN'!$B$5:$B$104,0)),"⚠ Sai mã CĐ"))</f>
        <v/>
      </c>
      <c r="F248" s="21" t="str">
        <f t="array" ref="F248">IF(D248="","",IFERROR(INDEX('CÔNG ĐOẠN'!$D$5:$D$104,MATCH(D248,'CÔNG ĐOẠN'!$B$5:$B$104,0)),""))</f>
        <v/>
      </c>
      <c r="G248" s="23"/>
      <c r="H248" s="22" t="str">
        <f t="array" ref="H248">IF(D248="","",IFERROR(INDEX('CÔNG ĐOẠN'!$F$5:$F$104,MATCH(D248,'CÔNG ĐOẠN'!$B$5:$B$104,0)),0))</f>
        <v/>
      </c>
      <c r="I248" s="22" t="str">
        <f t="shared" si="1"/>
        <v/>
      </c>
      <c r="J248" s="30"/>
    </row>
    <row r="249" ht="19.5" customHeight="1">
      <c r="A249" s="29"/>
      <c r="B249" s="30"/>
      <c r="C249" s="21" t="str">
        <f t="array" ref="C249">IF(B249="","",IFERROR(INDEX('NHÂN VIÊN'!$C$5:$C$54,MATCH(B249,'NHÂN VIÊN'!$B$5:$B$54,0)),"⚠ Sai mã NV"))</f>
        <v/>
      </c>
      <c r="D249" s="30"/>
      <c r="E249" s="21" t="str">
        <f t="array" ref="E249">IF(D249="","",IFERROR(INDEX('CÔNG ĐOẠN'!$C$5:$C$104,MATCH(D249,'CÔNG ĐOẠN'!$B$5:$B$104,0)),"⚠ Sai mã CĐ"))</f>
        <v/>
      </c>
      <c r="F249" s="21" t="str">
        <f t="array" ref="F249">IF(D249="","",IFERROR(INDEX('CÔNG ĐOẠN'!$D$5:$D$104,MATCH(D249,'CÔNG ĐOẠN'!$B$5:$B$104,0)),""))</f>
        <v/>
      </c>
      <c r="G249" s="23"/>
      <c r="H249" s="22" t="str">
        <f t="array" ref="H249">IF(D249="","",IFERROR(INDEX('CÔNG ĐOẠN'!$F$5:$F$104,MATCH(D249,'CÔNG ĐOẠN'!$B$5:$B$104,0)),0))</f>
        <v/>
      </c>
      <c r="I249" s="22" t="str">
        <f t="shared" si="1"/>
        <v/>
      </c>
      <c r="J249" s="30"/>
    </row>
    <row r="250" ht="19.5" customHeight="1">
      <c r="A250" s="29"/>
      <c r="B250" s="30"/>
      <c r="C250" s="21" t="str">
        <f t="array" ref="C250">IF(B250="","",IFERROR(INDEX('NHÂN VIÊN'!$C$5:$C$54,MATCH(B250,'NHÂN VIÊN'!$B$5:$B$54,0)),"⚠ Sai mã NV"))</f>
        <v/>
      </c>
      <c r="D250" s="30"/>
      <c r="E250" s="21" t="str">
        <f t="array" ref="E250">IF(D250="","",IFERROR(INDEX('CÔNG ĐOẠN'!$C$5:$C$104,MATCH(D250,'CÔNG ĐOẠN'!$B$5:$B$104,0)),"⚠ Sai mã CĐ"))</f>
        <v/>
      </c>
      <c r="F250" s="21" t="str">
        <f t="array" ref="F250">IF(D250="","",IFERROR(INDEX('CÔNG ĐOẠN'!$D$5:$D$104,MATCH(D250,'CÔNG ĐOẠN'!$B$5:$B$104,0)),""))</f>
        <v/>
      </c>
      <c r="G250" s="23"/>
      <c r="H250" s="22" t="str">
        <f t="array" ref="H250">IF(D250="","",IFERROR(INDEX('CÔNG ĐOẠN'!$F$5:$F$104,MATCH(D250,'CÔNG ĐOẠN'!$B$5:$B$104,0)),0))</f>
        <v/>
      </c>
      <c r="I250" s="22" t="str">
        <f t="shared" si="1"/>
        <v/>
      </c>
      <c r="J250" s="30"/>
    </row>
    <row r="251" ht="19.5" customHeight="1">
      <c r="A251" s="29"/>
      <c r="B251" s="30"/>
      <c r="C251" s="21" t="str">
        <f t="array" ref="C251">IF(B251="","",IFERROR(INDEX('NHÂN VIÊN'!$C$5:$C$54,MATCH(B251,'NHÂN VIÊN'!$B$5:$B$54,0)),"⚠ Sai mã NV"))</f>
        <v/>
      </c>
      <c r="D251" s="30"/>
      <c r="E251" s="21" t="str">
        <f t="array" ref="E251">IF(D251="","",IFERROR(INDEX('CÔNG ĐOẠN'!$C$5:$C$104,MATCH(D251,'CÔNG ĐOẠN'!$B$5:$B$104,0)),"⚠ Sai mã CĐ"))</f>
        <v/>
      </c>
      <c r="F251" s="21" t="str">
        <f t="array" ref="F251">IF(D251="","",IFERROR(INDEX('CÔNG ĐOẠN'!$D$5:$D$104,MATCH(D251,'CÔNG ĐOẠN'!$B$5:$B$104,0)),""))</f>
        <v/>
      </c>
      <c r="G251" s="23"/>
      <c r="H251" s="22" t="str">
        <f t="array" ref="H251">IF(D251="","",IFERROR(INDEX('CÔNG ĐOẠN'!$F$5:$F$104,MATCH(D251,'CÔNG ĐOẠN'!$B$5:$B$104,0)),0))</f>
        <v/>
      </c>
      <c r="I251" s="22" t="str">
        <f t="shared" si="1"/>
        <v/>
      </c>
      <c r="J251" s="30"/>
    </row>
    <row r="252" ht="19.5" customHeight="1">
      <c r="A252" s="29"/>
      <c r="B252" s="30"/>
      <c r="C252" s="21" t="str">
        <f t="array" ref="C252">IF(B252="","",IFERROR(INDEX('NHÂN VIÊN'!$C$5:$C$54,MATCH(B252,'NHÂN VIÊN'!$B$5:$B$54,0)),"⚠ Sai mã NV"))</f>
        <v/>
      </c>
      <c r="D252" s="30"/>
      <c r="E252" s="21" t="str">
        <f t="array" ref="E252">IF(D252="","",IFERROR(INDEX('CÔNG ĐOẠN'!$C$5:$C$104,MATCH(D252,'CÔNG ĐOẠN'!$B$5:$B$104,0)),"⚠ Sai mã CĐ"))</f>
        <v/>
      </c>
      <c r="F252" s="21" t="str">
        <f t="array" ref="F252">IF(D252="","",IFERROR(INDEX('CÔNG ĐOẠN'!$D$5:$D$104,MATCH(D252,'CÔNG ĐOẠN'!$B$5:$B$104,0)),""))</f>
        <v/>
      </c>
      <c r="G252" s="23"/>
      <c r="H252" s="22" t="str">
        <f t="array" ref="H252">IF(D252="","",IFERROR(INDEX('CÔNG ĐOẠN'!$F$5:$F$104,MATCH(D252,'CÔNG ĐOẠN'!$B$5:$B$104,0)),0))</f>
        <v/>
      </c>
      <c r="I252" s="22" t="str">
        <f t="shared" si="1"/>
        <v/>
      </c>
      <c r="J252" s="30"/>
    </row>
    <row r="253" ht="19.5" customHeight="1">
      <c r="A253" s="29"/>
      <c r="B253" s="30"/>
      <c r="C253" s="21" t="str">
        <f t="array" ref="C253">IF(B253="","",IFERROR(INDEX('NHÂN VIÊN'!$C$5:$C$54,MATCH(B253,'NHÂN VIÊN'!$B$5:$B$54,0)),"⚠ Sai mã NV"))</f>
        <v/>
      </c>
      <c r="D253" s="30"/>
      <c r="E253" s="21" t="str">
        <f t="array" ref="E253">IF(D253="","",IFERROR(INDEX('CÔNG ĐOẠN'!$C$5:$C$104,MATCH(D253,'CÔNG ĐOẠN'!$B$5:$B$104,0)),"⚠ Sai mã CĐ"))</f>
        <v/>
      </c>
      <c r="F253" s="21" t="str">
        <f t="array" ref="F253">IF(D253="","",IFERROR(INDEX('CÔNG ĐOẠN'!$D$5:$D$104,MATCH(D253,'CÔNG ĐOẠN'!$B$5:$B$104,0)),""))</f>
        <v/>
      </c>
      <c r="G253" s="23"/>
      <c r="H253" s="22" t="str">
        <f t="array" ref="H253">IF(D253="","",IFERROR(INDEX('CÔNG ĐOẠN'!$F$5:$F$104,MATCH(D253,'CÔNG ĐOẠN'!$B$5:$B$104,0)),0))</f>
        <v/>
      </c>
      <c r="I253" s="22" t="str">
        <f t="shared" si="1"/>
        <v/>
      </c>
      <c r="J253" s="30"/>
    </row>
    <row r="254" ht="19.5" customHeight="1">
      <c r="A254" s="29"/>
      <c r="B254" s="30"/>
      <c r="C254" s="21" t="str">
        <f t="array" ref="C254">IF(B254="","",IFERROR(INDEX('NHÂN VIÊN'!$C$5:$C$54,MATCH(B254,'NHÂN VIÊN'!$B$5:$B$54,0)),"⚠ Sai mã NV"))</f>
        <v/>
      </c>
      <c r="D254" s="30"/>
      <c r="E254" s="21" t="str">
        <f t="array" ref="E254">IF(D254="","",IFERROR(INDEX('CÔNG ĐOẠN'!$C$5:$C$104,MATCH(D254,'CÔNG ĐOẠN'!$B$5:$B$104,0)),"⚠ Sai mã CĐ"))</f>
        <v/>
      </c>
      <c r="F254" s="21" t="str">
        <f t="array" ref="F254">IF(D254="","",IFERROR(INDEX('CÔNG ĐOẠN'!$D$5:$D$104,MATCH(D254,'CÔNG ĐOẠN'!$B$5:$B$104,0)),""))</f>
        <v/>
      </c>
      <c r="G254" s="23"/>
      <c r="H254" s="22" t="str">
        <f t="array" ref="H254">IF(D254="","",IFERROR(INDEX('CÔNG ĐOẠN'!$F$5:$F$104,MATCH(D254,'CÔNG ĐOẠN'!$B$5:$B$104,0)),0))</f>
        <v/>
      </c>
      <c r="I254" s="22" t="str">
        <f t="shared" si="1"/>
        <v/>
      </c>
      <c r="J254" s="30"/>
    </row>
    <row r="255" ht="19.5" customHeight="1">
      <c r="A255" s="29"/>
      <c r="B255" s="30"/>
      <c r="C255" s="21" t="str">
        <f t="array" ref="C255">IF(B255="","",IFERROR(INDEX('NHÂN VIÊN'!$C$5:$C$54,MATCH(B255,'NHÂN VIÊN'!$B$5:$B$54,0)),"⚠ Sai mã NV"))</f>
        <v/>
      </c>
      <c r="D255" s="30"/>
      <c r="E255" s="21" t="str">
        <f t="array" ref="E255">IF(D255="","",IFERROR(INDEX('CÔNG ĐOẠN'!$C$5:$C$104,MATCH(D255,'CÔNG ĐOẠN'!$B$5:$B$104,0)),"⚠ Sai mã CĐ"))</f>
        <v/>
      </c>
      <c r="F255" s="21" t="str">
        <f t="array" ref="F255">IF(D255="","",IFERROR(INDEX('CÔNG ĐOẠN'!$D$5:$D$104,MATCH(D255,'CÔNG ĐOẠN'!$B$5:$B$104,0)),""))</f>
        <v/>
      </c>
      <c r="G255" s="23"/>
      <c r="H255" s="22" t="str">
        <f t="array" ref="H255">IF(D255="","",IFERROR(INDEX('CÔNG ĐOẠN'!$F$5:$F$104,MATCH(D255,'CÔNG ĐOẠN'!$B$5:$B$104,0)),0))</f>
        <v/>
      </c>
      <c r="I255" s="22" t="str">
        <f t="shared" si="1"/>
        <v/>
      </c>
      <c r="J255" s="30"/>
    </row>
    <row r="256" ht="19.5" customHeight="1">
      <c r="A256" s="29"/>
      <c r="B256" s="30"/>
      <c r="C256" s="21" t="str">
        <f t="array" ref="C256">IF(B256="","",IFERROR(INDEX('NHÂN VIÊN'!$C$5:$C$54,MATCH(B256,'NHÂN VIÊN'!$B$5:$B$54,0)),"⚠ Sai mã NV"))</f>
        <v/>
      </c>
      <c r="D256" s="30"/>
      <c r="E256" s="21" t="str">
        <f t="array" ref="E256">IF(D256="","",IFERROR(INDEX('CÔNG ĐOẠN'!$C$5:$C$104,MATCH(D256,'CÔNG ĐOẠN'!$B$5:$B$104,0)),"⚠ Sai mã CĐ"))</f>
        <v/>
      </c>
      <c r="F256" s="21" t="str">
        <f t="array" ref="F256">IF(D256="","",IFERROR(INDEX('CÔNG ĐOẠN'!$D$5:$D$104,MATCH(D256,'CÔNG ĐOẠN'!$B$5:$B$104,0)),""))</f>
        <v/>
      </c>
      <c r="G256" s="23"/>
      <c r="H256" s="22" t="str">
        <f t="array" ref="H256">IF(D256="","",IFERROR(INDEX('CÔNG ĐOẠN'!$F$5:$F$104,MATCH(D256,'CÔNG ĐOẠN'!$B$5:$B$104,0)),0))</f>
        <v/>
      </c>
      <c r="I256" s="22" t="str">
        <f t="shared" si="1"/>
        <v/>
      </c>
      <c r="J256" s="30"/>
    </row>
    <row r="257" ht="19.5" customHeight="1">
      <c r="A257" s="29"/>
      <c r="B257" s="30"/>
      <c r="C257" s="21" t="str">
        <f t="array" ref="C257">IF(B257="","",IFERROR(INDEX('NHÂN VIÊN'!$C$5:$C$54,MATCH(B257,'NHÂN VIÊN'!$B$5:$B$54,0)),"⚠ Sai mã NV"))</f>
        <v/>
      </c>
      <c r="D257" s="30"/>
      <c r="E257" s="21" t="str">
        <f t="array" ref="E257">IF(D257="","",IFERROR(INDEX('CÔNG ĐOẠN'!$C$5:$C$104,MATCH(D257,'CÔNG ĐOẠN'!$B$5:$B$104,0)),"⚠ Sai mã CĐ"))</f>
        <v/>
      </c>
      <c r="F257" s="21" t="str">
        <f t="array" ref="F257">IF(D257="","",IFERROR(INDEX('CÔNG ĐOẠN'!$D$5:$D$104,MATCH(D257,'CÔNG ĐOẠN'!$B$5:$B$104,0)),""))</f>
        <v/>
      </c>
      <c r="G257" s="23"/>
      <c r="H257" s="22" t="str">
        <f t="array" ref="H257">IF(D257="","",IFERROR(INDEX('CÔNG ĐOẠN'!$F$5:$F$104,MATCH(D257,'CÔNG ĐOẠN'!$B$5:$B$104,0)),0))</f>
        <v/>
      </c>
      <c r="I257" s="22" t="str">
        <f t="shared" si="1"/>
        <v/>
      </c>
      <c r="J257" s="30"/>
    </row>
    <row r="258" ht="19.5" customHeight="1">
      <c r="A258" s="29"/>
      <c r="B258" s="30"/>
      <c r="C258" s="21" t="str">
        <f t="array" ref="C258">IF(B258="","",IFERROR(INDEX('NHÂN VIÊN'!$C$5:$C$54,MATCH(B258,'NHÂN VIÊN'!$B$5:$B$54,0)),"⚠ Sai mã NV"))</f>
        <v/>
      </c>
      <c r="D258" s="30"/>
      <c r="E258" s="21" t="str">
        <f t="array" ref="E258">IF(D258="","",IFERROR(INDEX('CÔNG ĐOẠN'!$C$5:$C$104,MATCH(D258,'CÔNG ĐOẠN'!$B$5:$B$104,0)),"⚠ Sai mã CĐ"))</f>
        <v/>
      </c>
      <c r="F258" s="21" t="str">
        <f t="array" ref="F258">IF(D258="","",IFERROR(INDEX('CÔNG ĐOẠN'!$D$5:$D$104,MATCH(D258,'CÔNG ĐOẠN'!$B$5:$B$104,0)),""))</f>
        <v/>
      </c>
      <c r="G258" s="23"/>
      <c r="H258" s="22" t="str">
        <f t="array" ref="H258">IF(D258="","",IFERROR(INDEX('CÔNG ĐOẠN'!$F$5:$F$104,MATCH(D258,'CÔNG ĐOẠN'!$B$5:$B$104,0)),0))</f>
        <v/>
      </c>
      <c r="I258" s="22" t="str">
        <f t="shared" si="1"/>
        <v/>
      </c>
      <c r="J258" s="30"/>
    </row>
    <row r="259" ht="19.5" customHeight="1">
      <c r="A259" s="29"/>
      <c r="B259" s="30"/>
      <c r="C259" s="21" t="str">
        <f t="array" ref="C259">IF(B259="","",IFERROR(INDEX('NHÂN VIÊN'!$C$5:$C$54,MATCH(B259,'NHÂN VIÊN'!$B$5:$B$54,0)),"⚠ Sai mã NV"))</f>
        <v/>
      </c>
      <c r="D259" s="30"/>
      <c r="E259" s="21" t="str">
        <f t="array" ref="E259">IF(D259="","",IFERROR(INDEX('CÔNG ĐOẠN'!$C$5:$C$104,MATCH(D259,'CÔNG ĐOẠN'!$B$5:$B$104,0)),"⚠ Sai mã CĐ"))</f>
        <v/>
      </c>
      <c r="F259" s="21" t="str">
        <f t="array" ref="F259">IF(D259="","",IFERROR(INDEX('CÔNG ĐOẠN'!$D$5:$D$104,MATCH(D259,'CÔNG ĐOẠN'!$B$5:$B$104,0)),""))</f>
        <v/>
      </c>
      <c r="G259" s="23"/>
      <c r="H259" s="22" t="str">
        <f t="array" ref="H259">IF(D259="","",IFERROR(INDEX('CÔNG ĐOẠN'!$F$5:$F$104,MATCH(D259,'CÔNG ĐOẠN'!$B$5:$B$104,0)),0))</f>
        <v/>
      </c>
      <c r="I259" s="22" t="str">
        <f t="shared" si="1"/>
        <v/>
      </c>
      <c r="J259" s="30"/>
    </row>
    <row r="260" ht="19.5" customHeight="1">
      <c r="A260" s="29"/>
      <c r="B260" s="30"/>
      <c r="C260" s="21" t="str">
        <f t="array" ref="C260">IF(B260="","",IFERROR(INDEX('NHÂN VIÊN'!$C$5:$C$54,MATCH(B260,'NHÂN VIÊN'!$B$5:$B$54,0)),"⚠ Sai mã NV"))</f>
        <v/>
      </c>
      <c r="D260" s="30"/>
      <c r="E260" s="21" t="str">
        <f t="array" ref="E260">IF(D260="","",IFERROR(INDEX('CÔNG ĐOẠN'!$C$5:$C$104,MATCH(D260,'CÔNG ĐOẠN'!$B$5:$B$104,0)),"⚠ Sai mã CĐ"))</f>
        <v/>
      </c>
      <c r="F260" s="21" t="str">
        <f t="array" ref="F260">IF(D260="","",IFERROR(INDEX('CÔNG ĐOẠN'!$D$5:$D$104,MATCH(D260,'CÔNG ĐOẠN'!$B$5:$B$104,0)),""))</f>
        <v/>
      </c>
      <c r="G260" s="23"/>
      <c r="H260" s="22" t="str">
        <f t="array" ref="H260">IF(D260="","",IFERROR(INDEX('CÔNG ĐOẠN'!$F$5:$F$104,MATCH(D260,'CÔNG ĐOẠN'!$B$5:$B$104,0)),0))</f>
        <v/>
      </c>
      <c r="I260" s="22" t="str">
        <f t="shared" si="1"/>
        <v/>
      </c>
      <c r="J260" s="30"/>
    </row>
    <row r="261" ht="19.5" customHeight="1">
      <c r="A261" s="29"/>
      <c r="B261" s="30"/>
      <c r="C261" s="21" t="str">
        <f t="array" ref="C261">IF(B261="","",IFERROR(INDEX('NHÂN VIÊN'!$C$5:$C$54,MATCH(B261,'NHÂN VIÊN'!$B$5:$B$54,0)),"⚠ Sai mã NV"))</f>
        <v/>
      </c>
      <c r="D261" s="30"/>
      <c r="E261" s="21" t="str">
        <f t="array" ref="E261">IF(D261="","",IFERROR(INDEX('CÔNG ĐOẠN'!$C$5:$C$104,MATCH(D261,'CÔNG ĐOẠN'!$B$5:$B$104,0)),"⚠ Sai mã CĐ"))</f>
        <v/>
      </c>
      <c r="F261" s="21" t="str">
        <f t="array" ref="F261">IF(D261="","",IFERROR(INDEX('CÔNG ĐOẠN'!$D$5:$D$104,MATCH(D261,'CÔNG ĐOẠN'!$B$5:$B$104,0)),""))</f>
        <v/>
      </c>
      <c r="G261" s="23"/>
      <c r="H261" s="22" t="str">
        <f t="array" ref="H261">IF(D261="","",IFERROR(INDEX('CÔNG ĐOẠN'!$F$5:$F$104,MATCH(D261,'CÔNG ĐOẠN'!$B$5:$B$104,0)),0))</f>
        <v/>
      </c>
      <c r="I261" s="22" t="str">
        <f t="shared" si="1"/>
        <v/>
      </c>
      <c r="J261" s="30"/>
    </row>
    <row r="262" ht="19.5" customHeight="1">
      <c r="A262" s="29"/>
      <c r="B262" s="30"/>
      <c r="C262" s="21" t="str">
        <f t="array" ref="C262">IF(B262="","",IFERROR(INDEX('NHÂN VIÊN'!$C$5:$C$54,MATCH(B262,'NHÂN VIÊN'!$B$5:$B$54,0)),"⚠ Sai mã NV"))</f>
        <v/>
      </c>
      <c r="D262" s="30"/>
      <c r="E262" s="21" t="str">
        <f t="array" ref="E262">IF(D262="","",IFERROR(INDEX('CÔNG ĐOẠN'!$C$5:$C$104,MATCH(D262,'CÔNG ĐOẠN'!$B$5:$B$104,0)),"⚠ Sai mã CĐ"))</f>
        <v/>
      </c>
      <c r="F262" s="21" t="str">
        <f t="array" ref="F262">IF(D262="","",IFERROR(INDEX('CÔNG ĐOẠN'!$D$5:$D$104,MATCH(D262,'CÔNG ĐOẠN'!$B$5:$B$104,0)),""))</f>
        <v/>
      </c>
      <c r="G262" s="23"/>
      <c r="H262" s="22" t="str">
        <f t="array" ref="H262">IF(D262="","",IFERROR(INDEX('CÔNG ĐOẠN'!$F$5:$F$104,MATCH(D262,'CÔNG ĐOẠN'!$B$5:$B$104,0)),0))</f>
        <v/>
      </c>
      <c r="I262" s="22" t="str">
        <f t="shared" si="1"/>
        <v/>
      </c>
      <c r="J262" s="30"/>
    </row>
    <row r="263" ht="19.5" customHeight="1">
      <c r="A263" s="29"/>
      <c r="B263" s="30"/>
      <c r="C263" s="21" t="str">
        <f t="array" ref="C263">IF(B263="","",IFERROR(INDEX('NHÂN VIÊN'!$C$5:$C$54,MATCH(B263,'NHÂN VIÊN'!$B$5:$B$54,0)),"⚠ Sai mã NV"))</f>
        <v/>
      </c>
      <c r="D263" s="30"/>
      <c r="E263" s="21" t="str">
        <f t="array" ref="E263">IF(D263="","",IFERROR(INDEX('CÔNG ĐOẠN'!$C$5:$C$104,MATCH(D263,'CÔNG ĐOẠN'!$B$5:$B$104,0)),"⚠ Sai mã CĐ"))</f>
        <v/>
      </c>
      <c r="F263" s="21" t="str">
        <f t="array" ref="F263">IF(D263="","",IFERROR(INDEX('CÔNG ĐOẠN'!$D$5:$D$104,MATCH(D263,'CÔNG ĐOẠN'!$B$5:$B$104,0)),""))</f>
        <v/>
      </c>
      <c r="G263" s="23"/>
      <c r="H263" s="22" t="str">
        <f t="array" ref="H263">IF(D263="","",IFERROR(INDEX('CÔNG ĐOẠN'!$F$5:$F$104,MATCH(D263,'CÔNG ĐOẠN'!$B$5:$B$104,0)),0))</f>
        <v/>
      </c>
      <c r="I263" s="22" t="str">
        <f t="shared" si="1"/>
        <v/>
      </c>
      <c r="J263" s="30"/>
    </row>
    <row r="264" ht="19.5" customHeight="1">
      <c r="A264" s="29"/>
      <c r="B264" s="30"/>
      <c r="C264" s="21" t="str">
        <f t="array" ref="C264">IF(B264="","",IFERROR(INDEX('NHÂN VIÊN'!$C$5:$C$54,MATCH(B264,'NHÂN VIÊN'!$B$5:$B$54,0)),"⚠ Sai mã NV"))</f>
        <v/>
      </c>
      <c r="D264" s="30"/>
      <c r="E264" s="21" t="str">
        <f t="array" ref="E264">IF(D264="","",IFERROR(INDEX('CÔNG ĐOẠN'!$C$5:$C$104,MATCH(D264,'CÔNG ĐOẠN'!$B$5:$B$104,0)),"⚠ Sai mã CĐ"))</f>
        <v/>
      </c>
      <c r="F264" s="21" t="str">
        <f t="array" ref="F264">IF(D264="","",IFERROR(INDEX('CÔNG ĐOẠN'!$D$5:$D$104,MATCH(D264,'CÔNG ĐOẠN'!$B$5:$B$104,0)),""))</f>
        <v/>
      </c>
      <c r="G264" s="23"/>
      <c r="H264" s="22" t="str">
        <f t="array" ref="H264">IF(D264="","",IFERROR(INDEX('CÔNG ĐOẠN'!$F$5:$F$104,MATCH(D264,'CÔNG ĐOẠN'!$B$5:$B$104,0)),0))</f>
        <v/>
      </c>
      <c r="I264" s="22" t="str">
        <f t="shared" si="1"/>
        <v/>
      </c>
      <c r="J264" s="30"/>
    </row>
    <row r="265" ht="19.5" customHeight="1">
      <c r="A265" s="29"/>
      <c r="B265" s="30"/>
      <c r="C265" s="21" t="str">
        <f t="array" ref="C265">IF(B265="","",IFERROR(INDEX('NHÂN VIÊN'!$C$5:$C$54,MATCH(B265,'NHÂN VIÊN'!$B$5:$B$54,0)),"⚠ Sai mã NV"))</f>
        <v/>
      </c>
      <c r="D265" s="30"/>
      <c r="E265" s="21" t="str">
        <f t="array" ref="E265">IF(D265="","",IFERROR(INDEX('CÔNG ĐOẠN'!$C$5:$C$104,MATCH(D265,'CÔNG ĐOẠN'!$B$5:$B$104,0)),"⚠ Sai mã CĐ"))</f>
        <v/>
      </c>
      <c r="F265" s="21" t="str">
        <f t="array" ref="F265">IF(D265="","",IFERROR(INDEX('CÔNG ĐOẠN'!$D$5:$D$104,MATCH(D265,'CÔNG ĐOẠN'!$B$5:$B$104,0)),""))</f>
        <v/>
      </c>
      <c r="G265" s="23"/>
      <c r="H265" s="22" t="str">
        <f t="array" ref="H265">IF(D265="","",IFERROR(INDEX('CÔNG ĐOẠN'!$F$5:$F$104,MATCH(D265,'CÔNG ĐOẠN'!$B$5:$B$104,0)),0))</f>
        <v/>
      </c>
      <c r="I265" s="22" t="str">
        <f t="shared" si="1"/>
        <v/>
      </c>
      <c r="J265" s="30"/>
    </row>
    <row r="266" ht="19.5" customHeight="1">
      <c r="A266" s="29"/>
      <c r="B266" s="30"/>
      <c r="C266" s="21" t="str">
        <f t="array" ref="C266">IF(B266="","",IFERROR(INDEX('NHÂN VIÊN'!$C$5:$C$54,MATCH(B266,'NHÂN VIÊN'!$B$5:$B$54,0)),"⚠ Sai mã NV"))</f>
        <v/>
      </c>
      <c r="D266" s="30"/>
      <c r="E266" s="21" t="str">
        <f t="array" ref="E266">IF(D266="","",IFERROR(INDEX('CÔNG ĐOẠN'!$C$5:$C$104,MATCH(D266,'CÔNG ĐOẠN'!$B$5:$B$104,0)),"⚠ Sai mã CĐ"))</f>
        <v/>
      </c>
      <c r="F266" s="21" t="str">
        <f t="array" ref="F266">IF(D266="","",IFERROR(INDEX('CÔNG ĐOẠN'!$D$5:$D$104,MATCH(D266,'CÔNG ĐOẠN'!$B$5:$B$104,0)),""))</f>
        <v/>
      </c>
      <c r="G266" s="23"/>
      <c r="H266" s="22" t="str">
        <f t="array" ref="H266">IF(D266="","",IFERROR(INDEX('CÔNG ĐOẠN'!$F$5:$F$104,MATCH(D266,'CÔNG ĐOẠN'!$B$5:$B$104,0)),0))</f>
        <v/>
      </c>
      <c r="I266" s="22" t="str">
        <f t="shared" si="1"/>
        <v/>
      </c>
      <c r="J266" s="30"/>
    </row>
    <row r="267" ht="19.5" customHeight="1">
      <c r="A267" s="29"/>
      <c r="B267" s="30"/>
      <c r="C267" s="21" t="str">
        <f t="array" ref="C267">IF(B267="","",IFERROR(INDEX('NHÂN VIÊN'!$C$5:$C$54,MATCH(B267,'NHÂN VIÊN'!$B$5:$B$54,0)),"⚠ Sai mã NV"))</f>
        <v/>
      </c>
      <c r="D267" s="30"/>
      <c r="E267" s="21" t="str">
        <f t="array" ref="E267">IF(D267="","",IFERROR(INDEX('CÔNG ĐOẠN'!$C$5:$C$104,MATCH(D267,'CÔNG ĐOẠN'!$B$5:$B$104,0)),"⚠ Sai mã CĐ"))</f>
        <v/>
      </c>
      <c r="F267" s="21" t="str">
        <f t="array" ref="F267">IF(D267="","",IFERROR(INDEX('CÔNG ĐOẠN'!$D$5:$D$104,MATCH(D267,'CÔNG ĐOẠN'!$B$5:$B$104,0)),""))</f>
        <v/>
      </c>
      <c r="G267" s="23"/>
      <c r="H267" s="22" t="str">
        <f t="array" ref="H267">IF(D267="","",IFERROR(INDEX('CÔNG ĐOẠN'!$F$5:$F$104,MATCH(D267,'CÔNG ĐOẠN'!$B$5:$B$104,0)),0))</f>
        <v/>
      </c>
      <c r="I267" s="22" t="str">
        <f t="shared" si="1"/>
        <v/>
      </c>
      <c r="J267" s="30"/>
    </row>
    <row r="268" ht="19.5" customHeight="1">
      <c r="A268" s="29"/>
      <c r="B268" s="30"/>
      <c r="C268" s="21" t="str">
        <f t="array" ref="C268">IF(B268="","",IFERROR(INDEX('NHÂN VIÊN'!$C$5:$C$54,MATCH(B268,'NHÂN VIÊN'!$B$5:$B$54,0)),"⚠ Sai mã NV"))</f>
        <v/>
      </c>
      <c r="D268" s="30"/>
      <c r="E268" s="21" t="str">
        <f t="array" ref="E268">IF(D268="","",IFERROR(INDEX('CÔNG ĐOẠN'!$C$5:$C$104,MATCH(D268,'CÔNG ĐOẠN'!$B$5:$B$104,0)),"⚠ Sai mã CĐ"))</f>
        <v/>
      </c>
      <c r="F268" s="21" t="str">
        <f t="array" ref="F268">IF(D268="","",IFERROR(INDEX('CÔNG ĐOẠN'!$D$5:$D$104,MATCH(D268,'CÔNG ĐOẠN'!$B$5:$B$104,0)),""))</f>
        <v/>
      </c>
      <c r="G268" s="23"/>
      <c r="H268" s="22" t="str">
        <f t="array" ref="H268">IF(D268="","",IFERROR(INDEX('CÔNG ĐOẠN'!$F$5:$F$104,MATCH(D268,'CÔNG ĐOẠN'!$B$5:$B$104,0)),0))</f>
        <v/>
      </c>
      <c r="I268" s="22" t="str">
        <f t="shared" si="1"/>
        <v/>
      </c>
      <c r="J268" s="30"/>
    </row>
    <row r="269" ht="19.5" customHeight="1">
      <c r="A269" s="29"/>
      <c r="B269" s="30"/>
      <c r="C269" s="21" t="str">
        <f t="array" ref="C269">IF(B269="","",IFERROR(INDEX('NHÂN VIÊN'!$C$5:$C$54,MATCH(B269,'NHÂN VIÊN'!$B$5:$B$54,0)),"⚠ Sai mã NV"))</f>
        <v/>
      </c>
      <c r="D269" s="30"/>
      <c r="E269" s="21" t="str">
        <f t="array" ref="E269">IF(D269="","",IFERROR(INDEX('CÔNG ĐOẠN'!$C$5:$C$104,MATCH(D269,'CÔNG ĐOẠN'!$B$5:$B$104,0)),"⚠ Sai mã CĐ"))</f>
        <v/>
      </c>
      <c r="F269" s="21" t="str">
        <f t="array" ref="F269">IF(D269="","",IFERROR(INDEX('CÔNG ĐOẠN'!$D$5:$D$104,MATCH(D269,'CÔNG ĐOẠN'!$B$5:$B$104,0)),""))</f>
        <v/>
      </c>
      <c r="G269" s="23"/>
      <c r="H269" s="22" t="str">
        <f t="array" ref="H269">IF(D269="","",IFERROR(INDEX('CÔNG ĐOẠN'!$F$5:$F$104,MATCH(D269,'CÔNG ĐOẠN'!$B$5:$B$104,0)),0))</f>
        <v/>
      </c>
      <c r="I269" s="22" t="str">
        <f t="shared" si="1"/>
        <v/>
      </c>
      <c r="J269" s="30"/>
    </row>
    <row r="270" ht="19.5" customHeight="1">
      <c r="A270" s="29"/>
      <c r="B270" s="30"/>
      <c r="C270" s="21" t="str">
        <f t="array" ref="C270">IF(B270="","",IFERROR(INDEX('NHÂN VIÊN'!$C$5:$C$54,MATCH(B270,'NHÂN VIÊN'!$B$5:$B$54,0)),"⚠ Sai mã NV"))</f>
        <v/>
      </c>
      <c r="D270" s="30"/>
      <c r="E270" s="21" t="str">
        <f t="array" ref="E270">IF(D270="","",IFERROR(INDEX('CÔNG ĐOẠN'!$C$5:$C$104,MATCH(D270,'CÔNG ĐOẠN'!$B$5:$B$104,0)),"⚠ Sai mã CĐ"))</f>
        <v/>
      </c>
      <c r="F270" s="21" t="str">
        <f t="array" ref="F270">IF(D270="","",IFERROR(INDEX('CÔNG ĐOẠN'!$D$5:$D$104,MATCH(D270,'CÔNG ĐOẠN'!$B$5:$B$104,0)),""))</f>
        <v/>
      </c>
      <c r="G270" s="23"/>
      <c r="H270" s="22" t="str">
        <f t="array" ref="H270">IF(D270="","",IFERROR(INDEX('CÔNG ĐOẠN'!$F$5:$F$104,MATCH(D270,'CÔNG ĐOẠN'!$B$5:$B$104,0)),0))</f>
        <v/>
      </c>
      <c r="I270" s="22" t="str">
        <f t="shared" si="1"/>
        <v/>
      </c>
      <c r="J270" s="30"/>
    </row>
    <row r="271" ht="19.5" customHeight="1">
      <c r="A271" s="29"/>
      <c r="B271" s="30"/>
      <c r="C271" s="21" t="str">
        <f t="array" ref="C271">IF(B271="","",IFERROR(INDEX('NHÂN VIÊN'!$C$5:$C$54,MATCH(B271,'NHÂN VIÊN'!$B$5:$B$54,0)),"⚠ Sai mã NV"))</f>
        <v/>
      </c>
      <c r="D271" s="30"/>
      <c r="E271" s="21" t="str">
        <f t="array" ref="E271">IF(D271="","",IFERROR(INDEX('CÔNG ĐOẠN'!$C$5:$C$104,MATCH(D271,'CÔNG ĐOẠN'!$B$5:$B$104,0)),"⚠ Sai mã CĐ"))</f>
        <v/>
      </c>
      <c r="F271" s="21" t="str">
        <f t="array" ref="F271">IF(D271="","",IFERROR(INDEX('CÔNG ĐOẠN'!$D$5:$D$104,MATCH(D271,'CÔNG ĐOẠN'!$B$5:$B$104,0)),""))</f>
        <v/>
      </c>
      <c r="G271" s="23"/>
      <c r="H271" s="22" t="str">
        <f t="array" ref="H271">IF(D271="","",IFERROR(INDEX('CÔNG ĐOẠN'!$F$5:$F$104,MATCH(D271,'CÔNG ĐOẠN'!$B$5:$B$104,0)),0))</f>
        <v/>
      </c>
      <c r="I271" s="22" t="str">
        <f t="shared" si="1"/>
        <v/>
      </c>
      <c r="J271" s="30"/>
    </row>
    <row r="272" ht="19.5" customHeight="1">
      <c r="A272" s="29"/>
      <c r="B272" s="30"/>
      <c r="C272" s="21" t="str">
        <f t="array" ref="C272">IF(B272="","",IFERROR(INDEX('NHÂN VIÊN'!$C$5:$C$54,MATCH(B272,'NHÂN VIÊN'!$B$5:$B$54,0)),"⚠ Sai mã NV"))</f>
        <v/>
      </c>
      <c r="D272" s="30"/>
      <c r="E272" s="21" t="str">
        <f t="array" ref="E272">IF(D272="","",IFERROR(INDEX('CÔNG ĐOẠN'!$C$5:$C$104,MATCH(D272,'CÔNG ĐOẠN'!$B$5:$B$104,0)),"⚠ Sai mã CĐ"))</f>
        <v/>
      </c>
      <c r="F272" s="21" t="str">
        <f t="array" ref="F272">IF(D272="","",IFERROR(INDEX('CÔNG ĐOẠN'!$D$5:$D$104,MATCH(D272,'CÔNG ĐOẠN'!$B$5:$B$104,0)),""))</f>
        <v/>
      </c>
      <c r="G272" s="23"/>
      <c r="H272" s="22" t="str">
        <f t="array" ref="H272">IF(D272="","",IFERROR(INDEX('CÔNG ĐOẠN'!$F$5:$F$104,MATCH(D272,'CÔNG ĐOẠN'!$B$5:$B$104,0)),0))</f>
        <v/>
      </c>
      <c r="I272" s="22" t="str">
        <f t="shared" si="1"/>
        <v/>
      </c>
      <c r="J272" s="30"/>
    </row>
    <row r="273" ht="19.5" customHeight="1">
      <c r="A273" s="29"/>
      <c r="B273" s="30"/>
      <c r="C273" s="21" t="str">
        <f t="array" ref="C273">IF(B273="","",IFERROR(INDEX('NHÂN VIÊN'!$C$5:$C$54,MATCH(B273,'NHÂN VIÊN'!$B$5:$B$54,0)),"⚠ Sai mã NV"))</f>
        <v/>
      </c>
      <c r="D273" s="30"/>
      <c r="E273" s="21" t="str">
        <f t="array" ref="E273">IF(D273="","",IFERROR(INDEX('CÔNG ĐOẠN'!$C$5:$C$104,MATCH(D273,'CÔNG ĐOẠN'!$B$5:$B$104,0)),"⚠ Sai mã CĐ"))</f>
        <v/>
      </c>
      <c r="F273" s="21" t="str">
        <f t="array" ref="F273">IF(D273="","",IFERROR(INDEX('CÔNG ĐOẠN'!$D$5:$D$104,MATCH(D273,'CÔNG ĐOẠN'!$B$5:$B$104,0)),""))</f>
        <v/>
      </c>
      <c r="G273" s="23"/>
      <c r="H273" s="22" t="str">
        <f t="array" ref="H273">IF(D273="","",IFERROR(INDEX('CÔNG ĐOẠN'!$F$5:$F$104,MATCH(D273,'CÔNG ĐOẠN'!$B$5:$B$104,0)),0))</f>
        <v/>
      </c>
      <c r="I273" s="22" t="str">
        <f t="shared" si="1"/>
        <v/>
      </c>
      <c r="J273" s="30"/>
    </row>
    <row r="274" ht="19.5" customHeight="1">
      <c r="A274" s="29"/>
      <c r="B274" s="30"/>
      <c r="C274" s="21" t="str">
        <f t="array" ref="C274">IF(B274="","",IFERROR(INDEX('NHÂN VIÊN'!$C$5:$C$54,MATCH(B274,'NHÂN VIÊN'!$B$5:$B$54,0)),"⚠ Sai mã NV"))</f>
        <v/>
      </c>
      <c r="D274" s="30"/>
      <c r="E274" s="21" t="str">
        <f t="array" ref="E274">IF(D274="","",IFERROR(INDEX('CÔNG ĐOẠN'!$C$5:$C$104,MATCH(D274,'CÔNG ĐOẠN'!$B$5:$B$104,0)),"⚠ Sai mã CĐ"))</f>
        <v/>
      </c>
      <c r="F274" s="21" t="str">
        <f t="array" ref="F274">IF(D274="","",IFERROR(INDEX('CÔNG ĐOẠN'!$D$5:$D$104,MATCH(D274,'CÔNG ĐOẠN'!$B$5:$B$104,0)),""))</f>
        <v/>
      </c>
      <c r="G274" s="23"/>
      <c r="H274" s="22" t="str">
        <f t="array" ref="H274">IF(D274="","",IFERROR(INDEX('CÔNG ĐOẠN'!$F$5:$F$104,MATCH(D274,'CÔNG ĐOẠN'!$B$5:$B$104,0)),0))</f>
        <v/>
      </c>
      <c r="I274" s="22" t="str">
        <f t="shared" si="1"/>
        <v/>
      </c>
      <c r="J274" s="30"/>
    </row>
    <row r="275" ht="19.5" customHeight="1">
      <c r="A275" s="29"/>
      <c r="B275" s="30"/>
      <c r="C275" s="21" t="str">
        <f t="array" ref="C275">IF(B275="","",IFERROR(INDEX('NHÂN VIÊN'!$C$5:$C$54,MATCH(B275,'NHÂN VIÊN'!$B$5:$B$54,0)),"⚠ Sai mã NV"))</f>
        <v/>
      </c>
      <c r="D275" s="30"/>
      <c r="E275" s="21" t="str">
        <f t="array" ref="E275">IF(D275="","",IFERROR(INDEX('CÔNG ĐOẠN'!$C$5:$C$104,MATCH(D275,'CÔNG ĐOẠN'!$B$5:$B$104,0)),"⚠ Sai mã CĐ"))</f>
        <v/>
      </c>
      <c r="F275" s="21" t="str">
        <f t="array" ref="F275">IF(D275="","",IFERROR(INDEX('CÔNG ĐOẠN'!$D$5:$D$104,MATCH(D275,'CÔNG ĐOẠN'!$B$5:$B$104,0)),""))</f>
        <v/>
      </c>
      <c r="G275" s="23"/>
      <c r="H275" s="22" t="str">
        <f t="array" ref="H275">IF(D275="","",IFERROR(INDEX('CÔNG ĐOẠN'!$F$5:$F$104,MATCH(D275,'CÔNG ĐOẠN'!$B$5:$B$104,0)),0))</f>
        <v/>
      </c>
      <c r="I275" s="22" t="str">
        <f t="shared" si="1"/>
        <v/>
      </c>
      <c r="J275" s="30"/>
    </row>
    <row r="276" ht="19.5" customHeight="1">
      <c r="A276" s="29"/>
      <c r="B276" s="30"/>
      <c r="C276" s="21" t="str">
        <f t="array" ref="C276">IF(B276="","",IFERROR(INDEX('NHÂN VIÊN'!$C$5:$C$54,MATCH(B276,'NHÂN VIÊN'!$B$5:$B$54,0)),"⚠ Sai mã NV"))</f>
        <v/>
      </c>
      <c r="D276" s="30"/>
      <c r="E276" s="21" t="str">
        <f t="array" ref="E276">IF(D276="","",IFERROR(INDEX('CÔNG ĐOẠN'!$C$5:$C$104,MATCH(D276,'CÔNG ĐOẠN'!$B$5:$B$104,0)),"⚠ Sai mã CĐ"))</f>
        <v/>
      </c>
      <c r="F276" s="21" t="str">
        <f t="array" ref="F276">IF(D276="","",IFERROR(INDEX('CÔNG ĐOẠN'!$D$5:$D$104,MATCH(D276,'CÔNG ĐOẠN'!$B$5:$B$104,0)),""))</f>
        <v/>
      </c>
      <c r="G276" s="23"/>
      <c r="H276" s="22" t="str">
        <f t="array" ref="H276">IF(D276="","",IFERROR(INDEX('CÔNG ĐOẠN'!$F$5:$F$104,MATCH(D276,'CÔNG ĐOẠN'!$B$5:$B$104,0)),0))</f>
        <v/>
      </c>
      <c r="I276" s="22" t="str">
        <f t="shared" si="1"/>
        <v/>
      </c>
      <c r="J276" s="30"/>
    </row>
    <row r="277" ht="19.5" customHeight="1">
      <c r="A277" s="29"/>
      <c r="B277" s="30"/>
      <c r="C277" s="21" t="str">
        <f t="array" ref="C277">IF(B277="","",IFERROR(INDEX('NHÂN VIÊN'!$C$5:$C$54,MATCH(B277,'NHÂN VIÊN'!$B$5:$B$54,0)),"⚠ Sai mã NV"))</f>
        <v/>
      </c>
      <c r="D277" s="30"/>
      <c r="E277" s="21" t="str">
        <f t="array" ref="E277">IF(D277="","",IFERROR(INDEX('CÔNG ĐOẠN'!$C$5:$C$104,MATCH(D277,'CÔNG ĐOẠN'!$B$5:$B$104,0)),"⚠ Sai mã CĐ"))</f>
        <v/>
      </c>
      <c r="F277" s="21" t="str">
        <f t="array" ref="F277">IF(D277="","",IFERROR(INDEX('CÔNG ĐOẠN'!$D$5:$D$104,MATCH(D277,'CÔNG ĐOẠN'!$B$5:$B$104,0)),""))</f>
        <v/>
      </c>
      <c r="G277" s="23"/>
      <c r="H277" s="22" t="str">
        <f t="array" ref="H277">IF(D277="","",IFERROR(INDEX('CÔNG ĐOẠN'!$F$5:$F$104,MATCH(D277,'CÔNG ĐOẠN'!$B$5:$B$104,0)),0))</f>
        <v/>
      </c>
      <c r="I277" s="22" t="str">
        <f t="shared" si="1"/>
        <v/>
      </c>
      <c r="J277" s="30"/>
    </row>
    <row r="278" ht="19.5" customHeight="1">
      <c r="A278" s="29"/>
      <c r="B278" s="30"/>
      <c r="C278" s="21" t="str">
        <f t="array" ref="C278">IF(B278="","",IFERROR(INDEX('NHÂN VIÊN'!$C$5:$C$54,MATCH(B278,'NHÂN VIÊN'!$B$5:$B$54,0)),"⚠ Sai mã NV"))</f>
        <v/>
      </c>
      <c r="D278" s="30"/>
      <c r="E278" s="21" t="str">
        <f t="array" ref="E278">IF(D278="","",IFERROR(INDEX('CÔNG ĐOẠN'!$C$5:$C$104,MATCH(D278,'CÔNG ĐOẠN'!$B$5:$B$104,0)),"⚠ Sai mã CĐ"))</f>
        <v/>
      </c>
      <c r="F278" s="21" t="str">
        <f t="array" ref="F278">IF(D278="","",IFERROR(INDEX('CÔNG ĐOẠN'!$D$5:$D$104,MATCH(D278,'CÔNG ĐOẠN'!$B$5:$B$104,0)),""))</f>
        <v/>
      </c>
      <c r="G278" s="23"/>
      <c r="H278" s="22" t="str">
        <f t="array" ref="H278">IF(D278="","",IFERROR(INDEX('CÔNG ĐOẠN'!$F$5:$F$104,MATCH(D278,'CÔNG ĐOẠN'!$B$5:$B$104,0)),0))</f>
        <v/>
      </c>
      <c r="I278" s="22" t="str">
        <f t="shared" si="1"/>
        <v/>
      </c>
      <c r="J278" s="30"/>
    </row>
    <row r="279" ht="19.5" customHeight="1">
      <c r="A279" s="29"/>
      <c r="B279" s="30"/>
      <c r="C279" s="21" t="str">
        <f t="array" ref="C279">IF(B279="","",IFERROR(INDEX('NHÂN VIÊN'!$C$5:$C$54,MATCH(B279,'NHÂN VIÊN'!$B$5:$B$54,0)),"⚠ Sai mã NV"))</f>
        <v/>
      </c>
      <c r="D279" s="30"/>
      <c r="E279" s="21" t="str">
        <f t="array" ref="E279">IF(D279="","",IFERROR(INDEX('CÔNG ĐOẠN'!$C$5:$C$104,MATCH(D279,'CÔNG ĐOẠN'!$B$5:$B$104,0)),"⚠ Sai mã CĐ"))</f>
        <v/>
      </c>
      <c r="F279" s="21" t="str">
        <f t="array" ref="F279">IF(D279="","",IFERROR(INDEX('CÔNG ĐOẠN'!$D$5:$D$104,MATCH(D279,'CÔNG ĐOẠN'!$B$5:$B$104,0)),""))</f>
        <v/>
      </c>
      <c r="G279" s="23"/>
      <c r="H279" s="22" t="str">
        <f t="array" ref="H279">IF(D279="","",IFERROR(INDEX('CÔNG ĐOẠN'!$F$5:$F$104,MATCH(D279,'CÔNG ĐOẠN'!$B$5:$B$104,0)),0))</f>
        <v/>
      </c>
      <c r="I279" s="22" t="str">
        <f t="shared" si="1"/>
        <v/>
      </c>
      <c r="J279" s="30"/>
    </row>
    <row r="280" ht="19.5" customHeight="1">
      <c r="A280" s="29"/>
      <c r="B280" s="30"/>
      <c r="C280" s="21" t="str">
        <f t="array" ref="C280">IF(B280="","",IFERROR(INDEX('NHÂN VIÊN'!$C$5:$C$54,MATCH(B280,'NHÂN VIÊN'!$B$5:$B$54,0)),"⚠ Sai mã NV"))</f>
        <v/>
      </c>
      <c r="D280" s="30"/>
      <c r="E280" s="21" t="str">
        <f t="array" ref="E280">IF(D280="","",IFERROR(INDEX('CÔNG ĐOẠN'!$C$5:$C$104,MATCH(D280,'CÔNG ĐOẠN'!$B$5:$B$104,0)),"⚠ Sai mã CĐ"))</f>
        <v/>
      </c>
      <c r="F280" s="21" t="str">
        <f t="array" ref="F280">IF(D280="","",IFERROR(INDEX('CÔNG ĐOẠN'!$D$5:$D$104,MATCH(D280,'CÔNG ĐOẠN'!$B$5:$B$104,0)),""))</f>
        <v/>
      </c>
      <c r="G280" s="23"/>
      <c r="H280" s="22" t="str">
        <f t="array" ref="H280">IF(D280="","",IFERROR(INDEX('CÔNG ĐOẠN'!$F$5:$F$104,MATCH(D280,'CÔNG ĐOẠN'!$B$5:$B$104,0)),0))</f>
        <v/>
      </c>
      <c r="I280" s="22" t="str">
        <f t="shared" si="1"/>
        <v/>
      </c>
      <c r="J280" s="30"/>
    </row>
    <row r="281" ht="19.5" customHeight="1">
      <c r="A281" s="29"/>
      <c r="B281" s="30"/>
      <c r="C281" s="21" t="str">
        <f t="array" ref="C281">IF(B281="","",IFERROR(INDEX('NHÂN VIÊN'!$C$5:$C$54,MATCH(B281,'NHÂN VIÊN'!$B$5:$B$54,0)),"⚠ Sai mã NV"))</f>
        <v/>
      </c>
      <c r="D281" s="30"/>
      <c r="E281" s="21" t="str">
        <f t="array" ref="E281">IF(D281="","",IFERROR(INDEX('CÔNG ĐOẠN'!$C$5:$C$104,MATCH(D281,'CÔNG ĐOẠN'!$B$5:$B$104,0)),"⚠ Sai mã CĐ"))</f>
        <v/>
      </c>
      <c r="F281" s="21" t="str">
        <f t="array" ref="F281">IF(D281="","",IFERROR(INDEX('CÔNG ĐOẠN'!$D$5:$D$104,MATCH(D281,'CÔNG ĐOẠN'!$B$5:$B$104,0)),""))</f>
        <v/>
      </c>
      <c r="G281" s="23"/>
      <c r="H281" s="22" t="str">
        <f t="array" ref="H281">IF(D281="","",IFERROR(INDEX('CÔNG ĐOẠN'!$F$5:$F$104,MATCH(D281,'CÔNG ĐOẠN'!$B$5:$B$104,0)),0))</f>
        <v/>
      </c>
      <c r="I281" s="22" t="str">
        <f t="shared" si="1"/>
        <v/>
      </c>
      <c r="J281" s="30"/>
    </row>
    <row r="282" ht="19.5" customHeight="1">
      <c r="A282" s="29"/>
      <c r="B282" s="30"/>
      <c r="C282" s="21" t="str">
        <f t="array" ref="C282">IF(B282="","",IFERROR(INDEX('NHÂN VIÊN'!$C$5:$C$54,MATCH(B282,'NHÂN VIÊN'!$B$5:$B$54,0)),"⚠ Sai mã NV"))</f>
        <v/>
      </c>
      <c r="D282" s="30"/>
      <c r="E282" s="21" t="str">
        <f t="array" ref="E282">IF(D282="","",IFERROR(INDEX('CÔNG ĐOẠN'!$C$5:$C$104,MATCH(D282,'CÔNG ĐOẠN'!$B$5:$B$104,0)),"⚠ Sai mã CĐ"))</f>
        <v/>
      </c>
      <c r="F282" s="21" t="str">
        <f t="array" ref="F282">IF(D282="","",IFERROR(INDEX('CÔNG ĐOẠN'!$D$5:$D$104,MATCH(D282,'CÔNG ĐOẠN'!$B$5:$B$104,0)),""))</f>
        <v/>
      </c>
      <c r="G282" s="23"/>
      <c r="H282" s="22" t="str">
        <f t="array" ref="H282">IF(D282="","",IFERROR(INDEX('CÔNG ĐOẠN'!$F$5:$F$104,MATCH(D282,'CÔNG ĐOẠN'!$B$5:$B$104,0)),0))</f>
        <v/>
      </c>
      <c r="I282" s="22" t="str">
        <f t="shared" si="1"/>
        <v/>
      </c>
      <c r="J282" s="30"/>
    </row>
    <row r="283" ht="19.5" customHeight="1">
      <c r="A283" s="29"/>
      <c r="B283" s="30"/>
      <c r="C283" s="21" t="str">
        <f t="array" ref="C283">IF(B283="","",IFERROR(INDEX('NHÂN VIÊN'!$C$5:$C$54,MATCH(B283,'NHÂN VIÊN'!$B$5:$B$54,0)),"⚠ Sai mã NV"))</f>
        <v/>
      </c>
      <c r="D283" s="30"/>
      <c r="E283" s="21" t="str">
        <f t="array" ref="E283">IF(D283="","",IFERROR(INDEX('CÔNG ĐOẠN'!$C$5:$C$104,MATCH(D283,'CÔNG ĐOẠN'!$B$5:$B$104,0)),"⚠ Sai mã CĐ"))</f>
        <v/>
      </c>
      <c r="F283" s="21" t="str">
        <f t="array" ref="F283">IF(D283="","",IFERROR(INDEX('CÔNG ĐOẠN'!$D$5:$D$104,MATCH(D283,'CÔNG ĐOẠN'!$B$5:$B$104,0)),""))</f>
        <v/>
      </c>
      <c r="G283" s="23"/>
      <c r="H283" s="22" t="str">
        <f t="array" ref="H283">IF(D283="","",IFERROR(INDEX('CÔNG ĐOẠN'!$F$5:$F$104,MATCH(D283,'CÔNG ĐOẠN'!$B$5:$B$104,0)),0))</f>
        <v/>
      </c>
      <c r="I283" s="22" t="str">
        <f t="shared" si="1"/>
        <v/>
      </c>
      <c r="J283" s="30"/>
    </row>
    <row r="284" ht="19.5" customHeight="1">
      <c r="A284" s="29"/>
      <c r="B284" s="30"/>
      <c r="C284" s="21" t="str">
        <f t="array" ref="C284">IF(B284="","",IFERROR(INDEX('NHÂN VIÊN'!$C$5:$C$54,MATCH(B284,'NHÂN VIÊN'!$B$5:$B$54,0)),"⚠ Sai mã NV"))</f>
        <v/>
      </c>
      <c r="D284" s="30"/>
      <c r="E284" s="21" t="str">
        <f t="array" ref="E284">IF(D284="","",IFERROR(INDEX('CÔNG ĐOẠN'!$C$5:$C$104,MATCH(D284,'CÔNG ĐOẠN'!$B$5:$B$104,0)),"⚠ Sai mã CĐ"))</f>
        <v/>
      </c>
      <c r="F284" s="21" t="str">
        <f t="array" ref="F284">IF(D284="","",IFERROR(INDEX('CÔNG ĐOẠN'!$D$5:$D$104,MATCH(D284,'CÔNG ĐOẠN'!$B$5:$B$104,0)),""))</f>
        <v/>
      </c>
      <c r="G284" s="23"/>
      <c r="H284" s="22" t="str">
        <f t="array" ref="H284">IF(D284="","",IFERROR(INDEX('CÔNG ĐOẠN'!$F$5:$F$104,MATCH(D284,'CÔNG ĐOẠN'!$B$5:$B$104,0)),0))</f>
        <v/>
      </c>
      <c r="I284" s="22" t="str">
        <f t="shared" si="1"/>
        <v/>
      </c>
      <c r="J284" s="30"/>
    </row>
    <row r="285" ht="19.5" customHeight="1">
      <c r="A285" s="29"/>
      <c r="B285" s="30"/>
      <c r="C285" s="21" t="str">
        <f t="array" ref="C285">IF(B285="","",IFERROR(INDEX('NHÂN VIÊN'!$C$5:$C$54,MATCH(B285,'NHÂN VIÊN'!$B$5:$B$54,0)),"⚠ Sai mã NV"))</f>
        <v/>
      </c>
      <c r="D285" s="30"/>
      <c r="E285" s="21" t="str">
        <f t="array" ref="E285">IF(D285="","",IFERROR(INDEX('CÔNG ĐOẠN'!$C$5:$C$104,MATCH(D285,'CÔNG ĐOẠN'!$B$5:$B$104,0)),"⚠ Sai mã CĐ"))</f>
        <v/>
      </c>
      <c r="F285" s="21" t="str">
        <f t="array" ref="F285">IF(D285="","",IFERROR(INDEX('CÔNG ĐOẠN'!$D$5:$D$104,MATCH(D285,'CÔNG ĐOẠN'!$B$5:$B$104,0)),""))</f>
        <v/>
      </c>
      <c r="G285" s="23"/>
      <c r="H285" s="22" t="str">
        <f t="array" ref="H285">IF(D285="","",IFERROR(INDEX('CÔNG ĐOẠN'!$F$5:$F$104,MATCH(D285,'CÔNG ĐOẠN'!$B$5:$B$104,0)),0))</f>
        <v/>
      </c>
      <c r="I285" s="22" t="str">
        <f t="shared" si="1"/>
        <v/>
      </c>
      <c r="J285" s="30"/>
    </row>
    <row r="286" ht="19.5" customHeight="1">
      <c r="A286" s="29"/>
      <c r="B286" s="30"/>
      <c r="C286" s="21" t="str">
        <f t="array" ref="C286">IF(B286="","",IFERROR(INDEX('NHÂN VIÊN'!$C$5:$C$54,MATCH(B286,'NHÂN VIÊN'!$B$5:$B$54,0)),"⚠ Sai mã NV"))</f>
        <v/>
      </c>
      <c r="D286" s="30"/>
      <c r="E286" s="21" t="str">
        <f t="array" ref="E286">IF(D286="","",IFERROR(INDEX('CÔNG ĐOẠN'!$C$5:$C$104,MATCH(D286,'CÔNG ĐOẠN'!$B$5:$B$104,0)),"⚠ Sai mã CĐ"))</f>
        <v/>
      </c>
      <c r="F286" s="21" t="str">
        <f t="array" ref="F286">IF(D286="","",IFERROR(INDEX('CÔNG ĐOẠN'!$D$5:$D$104,MATCH(D286,'CÔNG ĐOẠN'!$B$5:$B$104,0)),""))</f>
        <v/>
      </c>
      <c r="G286" s="23"/>
      <c r="H286" s="22" t="str">
        <f t="array" ref="H286">IF(D286="","",IFERROR(INDEX('CÔNG ĐOẠN'!$F$5:$F$104,MATCH(D286,'CÔNG ĐOẠN'!$B$5:$B$104,0)),0))</f>
        <v/>
      </c>
      <c r="I286" s="22" t="str">
        <f t="shared" si="1"/>
        <v/>
      </c>
      <c r="J286" s="30"/>
    </row>
    <row r="287" ht="19.5" customHeight="1">
      <c r="A287" s="29"/>
      <c r="B287" s="30"/>
      <c r="C287" s="21" t="str">
        <f t="array" ref="C287">IF(B287="","",IFERROR(INDEX('NHÂN VIÊN'!$C$5:$C$54,MATCH(B287,'NHÂN VIÊN'!$B$5:$B$54,0)),"⚠ Sai mã NV"))</f>
        <v/>
      </c>
      <c r="D287" s="30"/>
      <c r="E287" s="21" t="str">
        <f t="array" ref="E287">IF(D287="","",IFERROR(INDEX('CÔNG ĐOẠN'!$C$5:$C$104,MATCH(D287,'CÔNG ĐOẠN'!$B$5:$B$104,0)),"⚠ Sai mã CĐ"))</f>
        <v/>
      </c>
      <c r="F287" s="21" t="str">
        <f t="array" ref="F287">IF(D287="","",IFERROR(INDEX('CÔNG ĐOẠN'!$D$5:$D$104,MATCH(D287,'CÔNG ĐOẠN'!$B$5:$B$104,0)),""))</f>
        <v/>
      </c>
      <c r="G287" s="23"/>
      <c r="H287" s="22" t="str">
        <f t="array" ref="H287">IF(D287="","",IFERROR(INDEX('CÔNG ĐOẠN'!$F$5:$F$104,MATCH(D287,'CÔNG ĐOẠN'!$B$5:$B$104,0)),0))</f>
        <v/>
      </c>
      <c r="I287" s="22" t="str">
        <f t="shared" si="1"/>
        <v/>
      </c>
      <c r="J287" s="30"/>
    </row>
    <row r="288" ht="19.5" customHeight="1">
      <c r="A288" s="29"/>
      <c r="B288" s="30"/>
      <c r="C288" s="21" t="str">
        <f t="array" ref="C288">IF(B288="","",IFERROR(INDEX('NHÂN VIÊN'!$C$5:$C$54,MATCH(B288,'NHÂN VIÊN'!$B$5:$B$54,0)),"⚠ Sai mã NV"))</f>
        <v/>
      </c>
      <c r="D288" s="30"/>
      <c r="E288" s="21" t="str">
        <f t="array" ref="E288">IF(D288="","",IFERROR(INDEX('CÔNG ĐOẠN'!$C$5:$C$104,MATCH(D288,'CÔNG ĐOẠN'!$B$5:$B$104,0)),"⚠ Sai mã CĐ"))</f>
        <v/>
      </c>
      <c r="F288" s="21" t="str">
        <f t="array" ref="F288">IF(D288="","",IFERROR(INDEX('CÔNG ĐOẠN'!$D$5:$D$104,MATCH(D288,'CÔNG ĐOẠN'!$B$5:$B$104,0)),""))</f>
        <v/>
      </c>
      <c r="G288" s="23"/>
      <c r="H288" s="22" t="str">
        <f t="array" ref="H288">IF(D288="","",IFERROR(INDEX('CÔNG ĐOẠN'!$F$5:$F$104,MATCH(D288,'CÔNG ĐOẠN'!$B$5:$B$104,0)),0))</f>
        <v/>
      </c>
      <c r="I288" s="22" t="str">
        <f t="shared" si="1"/>
        <v/>
      </c>
      <c r="J288" s="30"/>
    </row>
    <row r="289" ht="19.5" customHeight="1">
      <c r="A289" s="29"/>
      <c r="B289" s="30"/>
      <c r="C289" s="21" t="str">
        <f t="array" ref="C289">IF(B289="","",IFERROR(INDEX('NHÂN VIÊN'!$C$5:$C$54,MATCH(B289,'NHÂN VIÊN'!$B$5:$B$54,0)),"⚠ Sai mã NV"))</f>
        <v/>
      </c>
      <c r="D289" s="30"/>
      <c r="E289" s="21" t="str">
        <f t="array" ref="E289">IF(D289="","",IFERROR(INDEX('CÔNG ĐOẠN'!$C$5:$C$104,MATCH(D289,'CÔNG ĐOẠN'!$B$5:$B$104,0)),"⚠ Sai mã CĐ"))</f>
        <v/>
      </c>
      <c r="F289" s="21" t="str">
        <f t="array" ref="F289">IF(D289="","",IFERROR(INDEX('CÔNG ĐOẠN'!$D$5:$D$104,MATCH(D289,'CÔNG ĐOẠN'!$B$5:$B$104,0)),""))</f>
        <v/>
      </c>
      <c r="G289" s="23"/>
      <c r="H289" s="22" t="str">
        <f t="array" ref="H289">IF(D289="","",IFERROR(INDEX('CÔNG ĐOẠN'!$F$5:$F$104,MATCH(D289,'CÔNG ĐOẠN'!$B$5:$B$104,0)),0))</f>
        <v/>
      </c>
      <c r="I289" s="22" t="str">
        <f t="shared" si="1"/>
        <v/>
      </c>
      <c r="J289" s="30"/>
    </row>
    <row r="290" ht="19.5" customHeight="1">
      <c r="A290" s="29"/>
      <c r="B290" s="30"/>
      <c r="C290" s="21" t="str">
        <f t="array" ref="C290">IF(B290="","",IFERROR(INDEX('NHÂN VIÊN'!$C$5:$C$54,MATCH(B290,'NHÂN VIÊN'!$B$5:$B$54,0)),"⚠ Sai mã NV"))</f>
        <v/>
      </c>
      <c r="D290" s="30"/>
      <c r="E290" s="21" t="str">
        <f t="array" ref="E290">IF(D290="","",IFERROR(INDEX('CÔNG ĐOẠN'!$C$5:$C$104,MATCH(D290,'CÔNG ĐOẠN'!$B$5:$B$104,0)),"⚠ Sai mã CĐ"))</f>
        <v/>
      </c>
      <c r="F290" s="21" t="str">
        <f t="array" ref="F290">IF(D290="","",IFERROR(INDEX('CÔNG ĐOẠN'!$D$5:$D$104,MATCH(D290,'CÔNG ĐOẠN'!$B$5:$B$104,0)),""))</f>
        <v/>
      </c>
      <c r="G290" s="23"/>
      <c r="H290" s="22" t="str">
        <f t="array" ref="H290">IF(D290="","",IFERROR(INDEX('CÔNG ĐOẠN'!$F$5:$F$104,MATCH(D290,'CÔNG ĐOẠN'!$B$5:$B$104,0)),0))</f>
        <v/>
      </c>
      <c r="I290" s="22" t="str">
        <f t="shared" si="1"/>
        <v/>
      </c>
      <c r="J290" s="30"/>
    </row>
    <row r="291" ht="19.5" customHeight="1">
      <c r="A291" s="29"/>
      <c r="B291" s="30"/>
      <c r="C291" s="21" t="str">
        <f t="array" ref="C291">IF(B291="","",IFERROR(INDEX('NHÂN VIÊN'!$C$5:$C$54,MATCH(B291,'NHÂN VIÊN'!$B$5:$B$54,0)),"⚠ Sai mã NV"))</f>
        <v/>
      </c>
      <c r="D291" s="30"/>
      <c r="E291" s="21" t="str">
        <f t="array" ref="E291">IF(D291="","",IFERROR(INDEX('CÔNG ĐOẠN'!$C$5:$C$104,MATCH(D291,'CÔNG ĐOẠN'!$B$5:$B$104,0)),"⚠ Sai mã CĐ"))</f>
        <v/>
      </c>
      <c r="F291" s="21" t="str">
        <f t="array" ref="F291">IF(D291="","",IFERROR(INDEX('CÔNG ĐOẠN'!$D$5:$D$104,MATCH(D291,'CÔNG ĐOẠN'!$B$5:$B$104,0)),""))</f>
        <v/>
      </c>
      <c r="G291" s="23"/>
      <c r="H291" s="22" t="str">
        <f t="array" ref="H291">IF(D291="","",IFERROR(INDEX('CÔNG ĐOẠN'!$F$5:$F$104,MATCH(D291,'CÔNG ĐOẠN'!$B$5:$B$104,0)),0))</f>
        <v/>
      </c>
      <c r="I291" s="22" t="str">
        <f t="shared" si="1"/>
        <v/>
      </c>
      <c r="J291" s="30"/>
    </row>
    <row r="292" ht="19.5" customHeight="1">
      <c r="A292" s="29"/>
      <c r="B292" s="30"/>
      <c r="C292" s="21" t="str">
        <f t="array" ref="C292">IF(B292="","",IFERROR(INDEX('NHÂN VIÊN'!$C$5:$C$54,MATCH(B292,'NHÂN VIÊN'!$B$5:$B$54,0)),"⚠ Sai mã NV"))</f>
        <v/>
      </c>
      <c r="D292" s="30"/>
      <c r="E292" s="21" t="str">
        <f t="array" ref="E292">IF(D292="","",IFERROR(INDEX('CÔNG ĐOẠN'!$C$5:$C$104,MATCH(D292,'CÔNG ĐOẠN'!$B$5:$B$104,0)),"⚠ Sai mã CĐ"))</f>
        <v/>
      </c>
      <c r="F292" s="21" t="str">
        <f t="array" ref="F292">IF(D292="","",IFERROR(INDEX('CÔNG ĐOẠN'!$D$5:$D$104,MATCH(D292,'CÔNG ĐOẠN'!$B$5:$B$104,0)),""))</f>
        <v/>
      </c>
      <c r="G292" s="23"/>
      <c r="H292" s="22" t="str">
        <f t="array" ref="H292">IF(D292="","",IFERROR(INDEX('CÔNG ĐOẠN'!$F$5:$F$104,MATCH(D292,'CÔNG ĐOẠN'!$B$5:$B$104,0)),0))</f>
        <v/>
      </c>
      <c r="I292" s="22" t="str">
        <f t="shared" si="1"/>
        <v/>
      </c>
      <c r="J292" s="30"/>
    </row>
    <row r="293" ht="19.5" customHeight="1">
      <c r="A293" s="29"/>
      <c r="B293" s="30"/>
      <c r="C293" s="21" t="str">
        <f t="array" ref="C293">IF(B293="","",IFERROR(INDEX('NHÂN VIÊN'!$C$5:$C$54,MATCH(B293,'NHÂN VIÊN'!$B$5:$B$54,0)),"⚠ Sai mã NV"))</f>
        <v/>
      </c>
      <c r="D293" s="30"/>
      <c r="E293" s="21" t="str">
        <f t="array" ref="E293">IF(D293="","",IFERROR(INDEX('CÔNG ĐOẠN'!$C$5:$C$104,MATCH(D293,'CÔNG ĐOẠN'!$B$5:$B$104,0)),"⚠ Sai mã CĐ"))</f>
        <v/>
      </c>
      <c r="F293" s="21" t="str">
        <f t="array" ref="F293">IF(D293="","",IFERROR(INDEX('CÔNG ĐOẠN'!$D$5:$D$104,MATCH(D293,'CÔNG ĐOẠN'!$B$5:$B$104,0)),""))</f>
        <v/>
      </c>
      <c r="G293" s="23"/>
      <c r="H293" s="22" t="str">
        <f t="array" ref="H293">IF(D293="","",IFERROR(INDEX('CÔNG ĐOẠN'!$F$5:$F$104,MATCH(D293,'CÔNG ĐOẠN'!$B$5:$B$104,0)),0))</f>
        <v/>
      </c>
      <c r="I293" s="22" t="str">
        <f t="shared" si="1"/>
        <v/>
      </c>
      <c r="J293" s="30"/>
    </row>
    <row r="294" ht="19.5" customHeight="1">
      <c r="A294" s="29"/>
      <c r="B294" s="30"/>
      <c r="C294" s="21" t="str">
        <f t="array" ref="C294">IF(B294="","",IFERROR(INDEX('NHÂN VIÊN'!$C$5:$C$54,MATCH(B294,'NHÂN VIÊN'!$B$5:$B$54,0)),"⚠ Sai mã NV"))</f>
        <v/>
      </c>
      <c r="D294" s="30"/>
      <c r="E294" s="21" t="str">
        <f t="array" ref="E294">IF(D294="","",IFERROR(INDEX('CÔNG ĐOẠN'!$C$5:$C$104,MATCH(D294,'CÔNG ĐOẠN'!$B$5:$B$104,0)),"⚠ Sai mã CĐ"))</f>
        <v/>
      </c>
      <c r="F294" s="21" t="str">
        <f t="array" ref="F294">IF(D294="","",IFERROR(INDEX('CÔNG ĐOẠN'!$D$5:$D$104,MATCH(D294,'CÔNG ĐOẠN'!$B$5:$B$104,0)),""))</f>
        <v/>
      </c>
      <c r="G294" s="23"/>
      <c r="H294" s="22" t="str">
        <f t="array" ref="H294">IF(D294="","",IFERROR(INDEX('CÔNG ĐOẠN'!$F$5:$F$104,MATCH(D294,'CÔNG ĐOẠN'!$B$5:$B$104,0)),0))</f>
        <v/>
      </c>
      <c r="I294" s="22" t="str">
        <f t="shared" si="1"/>
        <v/>
      </c>
      <c r="J294" s="30"/>
    </row>
    <row r="295" ht="19.5" customHeight="1">
      <c r="A295" s="29"/>
      <c r="B295" s="30"/>
      <c r="C295" s="21" t="str">
        <f t="array" ref="C295">IF(B295="","",IFERROR(INDEX('NHÂN VIÊN'!$C$5:$C$54,MATCH(B295,'NHÂN VIÊN'!$B$5:$B$54,0)),"⚠ Sai mã NV"))</f>
        <v/>
      </c>
      <c r="D295" s="30"/>
      <c r="E295" s="21" t="str">
        <f t="array" ref="E295">IF(D295="","",IFERROR(INDEX('CÔNG ĐOẠN'!$C$5:$C$104,MATCH(D295,'CÔNG ĐOẠN'!$B$5:$B$104,0)),"⚠ Sai mã CĐ"))</f>
        <v/>
      </c>
      <c r="F295" s="21" t="str">
        <f t="array" ref="F295">IF(D295="","",IFERROR(INDEX('CÔNG ĐOẠN'!$D$5:$D$104,MATCH(D295,'CÔNG ĐOẠN'!$B$5:$B$104,0)),""))</f>
        <v/>
      </c>
      <c r="G295" s="23"/>
      <c r="H295" s="22" t="str">
        <f t="array" ref="H295">IF(D295="","",IFERROR(INDEX('CÔNG ĐOẠN'!$F$5:$F$104,MATCH(D295,'CÔNG ĐOẠN'!$B$5:$B$104,0)),0))</f>
        <v/>
      </c>
      <c r="I295" s="22" t="str">
        <f t="shared" si="1"/>
        <v/>
      </c>
      <c r="J295" s="30"/>
    </row>
    <row r="296" ht="19.5" customHeight="1">
      <c r="A296" s="29"/>
      <c r="B296" s="30"/>
      <c r="C296" s="21" t="str">
        <f t="array" ref="C296">IF(B296="","",IFERROR(INDEX('NHÂN VIÊN'!$C$5:$C$54,MATCH(B296,'NHÂN VIÊN'!$B$5:$B$54,0)),"⚠ Sai mã NV"))</f>
        <v/>
      </c>
      <c r="D296" s="30"/>
      <c r="E296" s="21" t="str">
        <f t="array" ref="E296">IF(D296="","",IFERROR(INDEX('CÔNG ĐOẠN'!$C$5:$C$104,MATCH(D296,'CÔNG ĐOẠN'!$B$5:$B$104,0)),"⚠ Sai mã CĐ"))</f>
        <v/>
      </c>
      <c r="F296" s="21" t="str">
        <f t="array" ref="F296">IF(D296="","",IFERROR(INDEX('CÔNG ĐOẠN'!$D$5:$D$104,MATCH(D296,'CÔNG ĐOẠN'!$B$5:$B$104,0)),""))</f>
        <v/>
      </c>
      <c r="G296" s="23"/>
      <c r="H296" s="22" t="str">
        <f t="array" ref="H296">IF(D296="","",IFERROR(INDEX('CÔNG ĐOẠN'!$F$5:$F$104,MATCH(D296,'CÔNG ĐOẠN'!$B$5:$B$104,0)),0))</f>
        <v/>
      </c>
      <c r="I296" s="22" t="str">
        <f t="shared" si="1"/>
        <v/>
      </c>
      <c r="J296" s="30"/>
    </row>
    <row r="297" ht="19.5" customHeight="1">
      <c r="A297" s="29"/>
      <c r="B297" s="30"/>
      <c r="C297" s="21" t="str">
        <f t="array" ref="C297">IF(B297="","",IFERROR(INDEX('NHÂN VIÊN'!$C$5:$C$54,MATCH(B297,'NHÂN VIÊN'!$B$5:$B$54,0)),"⚠ Sai mã NV"))</f>
        <v/>
      </c>
      <c r="D297" s="30"/>
      <c r="E297" s="21" t="str">
        <f t="array" ref="E297">IF(D297="","",IFERROR(INDEX('CÔNG ĐOẠN'!$C$5:$C$104,MATCH(D297,'CÔNG ĐOẠN'!$B$5:$B$104,0)),"⚠ Sai mã CĐ"))</f>
        <v/>
      </c>
      <c r="F297" s="21" t="str">
        <f t="array" ref="F297">IF(D297="","",IFERROR(INDEX('CÔNG ĐOẠN'!$D$5:$D$104,MATCH(D297,'CÔNG ĐOẠN'!$B$5:$B$104,0)),""))</f>
        <v/>
      </c>
      <c r="G297" s="23"/>
      <c r="H297" s="22" t="str">
        <f t="array" ref="H297">IF(D297="","",IFERROR(INDEX('CÔNG ĐOẠN'!$F$5:$F$104,MATCH(D297,'CÔNG ĐOẠN'!$B$5:$B$104,0)),0))</f>
        <v/>
      </c>
      <c r="I297" s="22" t="str">
        <f t="shared" si="1"/>
        <v/>
      </c>
      <c r="J297" s="30"/>
    </row>
    <row r="298" ht="19.5" customHeight="1">
      <c r="A298" s="29"/>
      <c r="B298" s="30"/>
      <c r="C298" s="21" t="str">
        <f t="array" ref="C298">IF(B298="","",IFERROR(INDEX('NHÂN VIÊN'!$C$5:$C$54,MATCH(B298,'NHÂN VIÊN'!$B$5:$B$54,0)),"⚠ Sai mã NV"))</f>
        <v/>
      </c>
      <c r="D298" s="30"/>
      <c r="E298" s="21" t="str">
        <f t="array" ref="E298">IF(D298="","",IFERROR(INDEX('CÔNG ĐOẠN'!$C$5:$C$104,MATCH(D298,'CÔNG ĐOẠN'!$B$5:$B$104,0)),"⚠ Sai mã CĐ"))</f>
        <v/>
      </c>
      <c r="F298" s="21" t="str">
        <f t="array" ref="F298">IF(D298="","",IFERROR(INDEX('CÔNG ĐOẠN'!$D$5:$D$104,MATCH(D298,'CÔNG ĐOẠN'!$B$5:$B$104,0)),""))</f>
        <v/>
      </c>
      <c r="G298" s="23"/>
      <c r="H298" s="22" t="str">
        <f t="array" ref="H298">IF(D298="","",IFERROR(INDEX('CÔNG ĐOẠN'!$F$5:$F$104,MATCH(D298,'CÔNG ĐOẠN'!$B$5:$B$104,0)),0))</f>
        <v/>
      </c>
      <c r="I298" s="22" t="str">
        <f t="shared" si="1"/>
        <v/>
      </c>
      <c r="J298" s="30"/>
    </row>
    <row r="299" ht="19.5" customHeight="1">
      <c r="A299" s="29"/>
      <c r="B299" s="30"/>
      <c r="C299" s="21" t="str">
        <f t="array" ref="C299">IF(B299="","",IFERROR(INDEX('NHÂN VIÊN'!$C$5:$C$54,MATCH(B299,'NHÂN VIÊN'!$B$5:$B$54,0)),"⚠ Sai mã NV"))</f>
        <v/>
      </c>
      <c r="D299" s="30"/>
      <c r="E299" s="21" t="str">
        <f t="array" ref="E299">IF(D299="","",IFERROR(INDEX('CÔNG ĐOẠN'!$C$5:$C$104,MATCH(D299,'CÔNG ĐOẠN'!$B$5:$B$104,0)),"⚠ Sai mã CĐ"))</f>
        <v/>
      </c>
      <c r="F299" s="21" t="str">
        <f t="array" ref="F299">IF(D299="","",IFERROR(INDEX('CÔNG ĐOẠN'!$D$5:$D$104,MATCH(D299,'CÔNG ĐOẠN'!$B$5:$B$104,0)),""))</f>
        <v/>
      </c>
      <c r="G299" s="23"/>
      <c r="H299" s="22" t="str">
        <f t="array" ref="H299">IF(D299="","",IFERROR(INDEX('CÔNG ĐOẠN'!$F$5:$F$104,MATCH(D299,'CÔNG ĐOẠN'!$B$5:$B$104,0)),0))</f>
        <v/>
      </c>
      <c r="I299" s="22" t="str">
        <f t="shared" si="1"/>
        <v/>
      </c>
      <c r="J299" s="30"/>
    </row>
    <row r="300" ht="19.5" customHeight="1">
      <c r="A300" s="29"/>
      <c r="B300" s="30"/>
      <c r="C300" s="21" t="str">
        <f t="array" ref="C300">IF(B300="","",IFERROR(INDEX('NHÂN VIÊN'!$C$5:$C$54,MATCH(B300,'NHÂN VIÊN'!$B$5:$B$54,0)),"⚠ Sai mã NV"))</f>
        <v/>
      </c>
      <c r="D300" s="30"/>
      <c r="E300" s="21" t="str">
        <f t="array" ref="E300">IF(D300="","",IFERROR(INDEX('CÔNG ĐOẠN'!$C$5:$C$104,MATCH(D300,'CÔNG ĐOẠN'!$B$5:$B$104,0)),"⚠ Sai mã CĐ"))</f>
        <v/>
      </c>
      <c r="F300" s="21" t="str">
        <f t="array" ref="F300">IF(D300="","",IFERROR(INDEX('CÔNG ĐOẠN'!$D$5:$D$104,MATCH(D300,'CÔNG ĐOẠN'!$B$5:$B$104,0)),""))</f>
        <v/>
      </c>
      <c r="G300" s="23"/>
      <c r="H300" s="22" t="str">
        <f t="array" ref="H300">IF(D300="","",IFERROR(INDEX('CÔNG ĐOẠN'!$F$5:$F$104,MATCH(D300,'CÔNG ĐOẠN'!$B$5:$B$104,0)),0))</f>
        <v/>
      </c>
      <c r="I300" s="22" t="str">
        <f t="shared" si="1"/>
        <v/>
      </c>
      <c r="J300" s="30"/>
    </row>
    <row r="301" ht="19.5" customHeight="1">
      <c r="A301" s="29"/>
      <c r="B301" s="30"/>
      <c r="C301" s="21" t="str">
        <f t="array" ref="C301">IF(B301="","",IFERROR(INDEX('NHÂN VIÊN'!$C$5:$C$54,MATCH(B301,'NHÂN VIÊN'!$B$5:$B$54,0)),"⚠ Sai mã NV"))</f>
        <v/>
      </c>
      <c r="D301" s="30"/>
      <c r="E301" s="21" t="str">
        <f t="array" ref="E301">IF(D301="","",IFERROR(INDEX('CÔNG ĐOẠN'!$C$5:$C$104,MATCH(D301,'CÔNG ĐOẠN'!$B$5:$B$104,0)),"⚠ Sai mã CĐ"))</f>
        <v/>
      </c>
      <c r="F301" s="21" t="str">
        <f t="array" ref="F301">IF(D301="","",IFERROR(INDEX('CÔNG ĐOẠN'!$D$5:$D$104,MATCH(D301,'CÔNG ĐOẠN'!$B$5:$B$104,0)),""))</f>
        <v/>
      </c>
      <c r="G301" s="23"/>
      <c r="H301" s="22" t="str">
        <f t="array" ref="H301">IF(D301="","",IFERROR(INDEX('CÔNG ĐOẠN'!$F$5:$F$104,MATCH(D301,'CÔNG ĐOẠN'!$B$5:$B$104,0)),0))</f>
        <v/>
      </c>
      <c r="I301" s="22" t="str">
        <f t="shared" si="1"/>
        <v/>
      </c>
      <c r="J301" s="30"/>
    </row>
    <row r="302" ht="19.5" customHeight="1">
      <c r="A302" s="29"/>
      <c r="B302" s="30"/>
      <c r="C302" s="21" t="str">
        <f t="array" ref="C302">IF(B302="","",IFERROR(INDEX('NHÂN VIÊN'!$C$5:$C$54,MATCH(B302,'NHÂN VIÊN'!$B$5:$B$54,0)),"⚠ Sai mã NV"))</f>
        <v/>
      </c>
      <c r="D302" s="30"/>
      <c r="E302" s="21" t="str">
        <f t="array" ref="E302">IF(D302="","",IFERROR(INDEX('CÔNG ĐOẠN'!$C$5:$C$104,MATCH(D302,'CÔNG ĐOẠN'!$B$5:$B$104,0)),"⚠ Sai mã CĐ"))</f>
        <v/>
      </c>
      <c r="F302" s="21" t="str">
        <f t="array" ref="F302">IF(D302="","",IFERROR(INDEX('CÔNG ĐOẠN'!$D$5:$D$104,MATCH(D302,'CÔNG ĐOẠN'!$B$5:$B$104,0)),""))</f>
        <v/>
      </c>
      <c r="G302" s="23"/>
      <c r="H302" s="22" t="str">
        <f t="array" ref="H302">IF(D302="","",IFERROR(INDEX('CÔNG ĐOẠN'!$F$5:$F$104,MATCH(D302,'CÔNG ĐOẠN'!$B$5:$B$104,0)),0))</f>
        <v/>
      </c>
      <c r="I302" s="22" t="str">
        <f t="shared" si="1"/>
        <v/>
      </c>
      <c r="J302" s="30"/>
    </row>
    <row r="303" ht="19.5" customHeight="1">
      <c r="A303" s="29"/>
      <c r="B303" s="30"/>
      <c r="C303" s="21" t="str">
        <f t="array" ref="C303">IF(B303="","",IFERROR(INDEX('NHÂN VIÊN'!$C$5:$C$54,MATCH(B303,'NHÂN VIÊN'!$B$5:$B$54,0)),"⚠ Sai mã NV"))</f>
        <v/>
      </c>
      <c r="D303" s="30"/>
      <c r="E303" s="21" t="str">
        <f t="array" ref="E303">IF(D303="","",IFERROR(INDEX('CÔNG ĐOẠN'!$C$5:$C$104,MATCH(D303,'CÔNG ĐOẠN'!$B$5:$B$104,0)),"⚠ Sai mã CĐ"))</f>
        <v/>
      </c>
      <c r="F303" s="21" t="str">
        <f t="array" ref="F303">IF(D303="","",IFERROR(INDEX('CÔNG ĐOẠN'!$D$5:$D$104,MATCH(D303,'CÔNG ĐOẠN'!$B$5:$B$104,0)),""))</f>
        <v/>
      </c>
      <c r="G303" s="23"/>
      <c r="H303" s="22" t="str">
        <f t="array" ref="H303">IF(D303="","",IFERROR(INDEX('CÔNG ĐOẠN'!$F$5:$F$104,MATCH(D303,'CÔNG ĐOẠN'!$B$5:$B$104,0)),0))</f>
        <v/>
      </c>
      <c r="I303" s="22" t="str">
        <f t="shared" si="1"/>
        <v/>
      </c>
      <c r="J303" s="30"/>
    </row>
    <row r="304" ht="19.5" customHeight="1">
      <c r="A304" s="29"/>
      <c r="B304" s="30"/>
      <c r="C304" s="21" t="str">
        <f t="array" ref="C304">IF(B304="","",IFERROR(INDEX('NHÂN VIÊN'!$C$5:$C$54,MATCH(B304,'NHÂN VIÊN'!$B$5:$B$54,0)),"⚠ Sai mã NV"))</f>
        <v/>
      </c>
      <c r="D304" s="30"/>
      <c r="E304" s="21" t="str">
        <f t="array" ref="E304">IF(D304="","",IFERROR(INDEX('CÔNG ĐOẠN'!$C$5:$C$104,MATCH(D304,'CÔNG ĐOẠN'!$B$5:$B$104,0)),"⚠ Sai mã CĐ"))</f>
        <v/>
      </c>
      <c r="F304" s="21" t="str">
        <f t="array" ref="F304">IF(D304="","",IFERROR(INDEX('CÔNG ĐOẠN'!$D$5:$D$104,MATCH(D304,'CÔNG ĐOẠN'!$B$5:$B$104,0)),""))</f>
        <v/>
      </c>
      <c r="G304" s="23"/>
      <c r="H304" s="22" t="str">
        <f t="array" ref="H304">IF(D304="","",IFERROR(INDEX('CÔNG ĐOẠN'!$F$5:$F$104,MATCH(D304,'CÔNG ĐOẠN'!$B$5:$B$104,0)),0))</f>
        <v/>
      </c>
      <c r="I304" s="22" t="str">
        <f t="shared" si="1"/>
        <v/>
      </c>
      <c r="J304" s="30"/>
    </row>
    <row r="305" ht="19.5" customHeight="1">
      <c r="A305" s="29"/>
      <c r="B305" s="30"/>
      <c r="C305" s="21" t="str">
        <f t="array" ref="C305">IF(B305="","",IFERROR(INDEX('NHÂN VIÊN'!$C$5:$C$54,MATCH(B305,'NHÂN VIÊN'!$B$5:$B$54,0)),"⚠ Sai mã NV"))</f>
        <v/>
      </c>
      <c r="D305" s="30"/>
      <c r="E305" s="21" t="str">
        <f t="array" ref="E305">IF(D305="","",IFERROR(INDEX('CÔNG ĐOẠN'!$C$5:$C$104,MATCH(D305,'CÔNG ĐOẠN'!$B$5:$B$104,0)),"⚠ Sai mã CĐ"))</f>
        <v/>
      </c>
      <c r="F305" s="21" t="str">
        <f t="array" ref="F305">IF(D305="","",IFERROR(INDEX('CÔNG ĐOẠN'!$D$5:$D$104,MATCH(D305,'CÔNG ĐOẠN'!$B$5:$B$104,0)),""))</f>
        <v/>
      </c>
      <c r="G305" s="23"/>
      <c r="H305" s="22" t="str">
        <f t="array" ref="H305">IF(D305="","",IFERROR(INDEX('CÔNG ĐOẠN'!$F$5:$F$104,MATCH(D305,'CÔNG ĐOẠN'!$B$5:$B$104,0)),0))</f>
        <v/>
      </c>
      <c r="I305" s="22" t="str">
        <f t="shared" si="1"/>
        <v/>
      </c>
      <c r="J305" s="30"/>
    </row>
    <row r="306" ht="19.5" customHeight="1">
      <c r="A306" s="29"/>
      <c r="B306" s="30"/>
      <c r="C306" s="21" t="str">
        <f t="array" ref="C306">IF(B306="","",IFERROR(INDEX('NHÂN VIÊN'!$C$5:$C$54,MATCH(B306,'NHÂN VIÊN'!$B$5:$B$54,0)),"⚠ Sai mã NV"))</f>
        <v/>
      </c>
      <c r="D306" s="30"/>
      <c r="E306" s="21" t="str">
        <f t="array" ref="E306">IF(D306="","",IFERROR(INDEX('CÔNG ĐOẠN'!$C$5:$C$104,MATCH(D306,'CÔNG ĐOẠN'!$B$5:$B$104,0)),"⚠ Sai mã CĐ"))</f>
        <v/>
      </c>
      <c r="F306" s="21" t="str">
        <f t="array" ref="F306">IF(D306="","",IFERROR(INDEX('CÔNG ĐOẠN'!$D$5:$D$104,MATCH(D306,'CÔNG ĐOẠN'!$B$5:$B$104,0)),""))</f>
        <v/>
      </c>
      <c r="G306" s="23"/>
      <c r="H306" s="22" t="str">
        <f t="array" ref="H306">IF(D306="","",IFERROR(INDEX('CÔNG ĐOẠN'!$F$5:$F$104,MATCH(D306,'CÔNG ĐOẠN'!$B$5:$B$104,0)),0))</f>
        <v/>
      </c>
      <c r="I306" s="22" t="str">
        <f t="shared" si="1"/>
        <v/>
      </c>
      <c r="J306" s="30"/>
    </row>
    <row r="307" ht="19.5" customHeight="1">
      <c r="A307" s="29"/>
      <c r="B307" s="30"/>
      <c r="C307" s="21" t="str">
        <f t="array" ref="C307">IF(B307="","",IFERROR(INDEX('NHÂN VIÊN'!$C$5:$C$54,MATCH(B307,'NHÂN VIÊN'!$B$5:$B$54,0)),"⚠ Sai mã NV"))</f>
        <v/>
      </c>
      <c r="D307" s="30"/>
      <c r="E307" s="21" t="str">
        <f t="array" ref="E307">IF(D307="","",IFERROR(INDEX('CÔNG ĐOẠN'!$C$5:$C$104,MATCH(D307,'CÔNG ĐOẠN'!$B$5:$B$104,0)),"⚠ Sai mã CĐ"))</f>
        <v/>
      </c>
      <c r="F307" s="21" t="str">
        <f t="array" ref="F307">IF(D307="","",IFERROR(INDEX('CÔNG ĐOẠN'!$D$5:$D$104,MATCH(D307,'CÔNG ĐOẠN'!$B$5:$B$104,0)),""))</f>
        <v/>
      </c>
      <c r="G307" s="23"/>
      <c r="H307" s="22" t="str">
        <f t="array" ref="H307">IF(D307="","",IFERROR(INDEX('CÔNG ĐOẠN'!$F$5:$F$104,MATCH(D307,'CÔNG ĐOẠN'!$B$5:$B$104,0)),0))</f>
        <v/>
      </c>
      <c r="I307" s="22" t="str">
        <f t="shared" si="1"/>
        <v/>
      </c>
      <c r="J307" s="30"/>
    </row>
    <row r="308" ht="19.5" customHeight="1">
      <c r="A308" s="29"/>
      <c r="B308" s="30"/>
      <c r="C308" s="21" t="str">
        <f t="array" ref="C308">IF(B308="","",IFERROR(INDEX('NHÂN VIÊN'!$C$5:$C$54,MATCH(B308,'NHÂN VIÊN'!$B$5:$B$54,0)),"⚠ Sai mã NV"))</f>
        <v/>
      </c>
      <c r="D308" s="30"/>
      <c r="E308" s="21" t="str">
        <f t="array" ref="E308">IF(D308="","",IFERROR(INDEX('CÔNG ĐOẠN'!$C$5:$C$104,MATCH(D308,'CÔNG ĐOẠN'!$B$5:$B$104,0)),"⚠ Sai mã CĐ"))</f>
        <v/>
      </c>
      <c r="F308" s="21" t="str">
        <f t="array" ref="F308">IF(D308="","",IFERROR(INDEX('CÔNG ĐOẠN'!$D$5:$D$104,MATCH(D308,'CÔNG ĐOẠN'!$B$5:$B$104,0)),""))</f>
        <v/>
      </c>
      <c r="G308" s="23"/>
      <c r="H308" s="22" t="str">
        <f t="array" ref="H308">IF(D308="","",IFERROR(INDEX('CÔNG ĐOẠN'!$F$5:$F$104,MATCH(D308,'CÔNG ĐOẠN'!$B$5:$B$104,0)),0))</f>
        <v/>
      </c>
      <c r="I308" s="22" t="str">
        <f t="shared" si="1"/>
        <v/>
      </c>
      <c r="J308" s="30"/>
    </row>
    <row r="309" ht="19.5" customHeight="1">
      <c r="A309" s="29"/>
      <c r="B309" s="30"/>
      <c r="C309" s="21" t="str">
        <f t="array" ref="C309">IF(B309="","",IFERROR(INDEX('NHÂN VIÊN'!$C$5:$C$54,MATCH(B309,'NHÂN VIÊN'!$B$5:$B$54,0)),"⚠ Sai mã NV"))</f>
        <v/>
      </c>
      <c r="D309" s="30"/>
      <c r="E309" s="21" t="str">
        <f t="array" ref="E309">IF(D309="","",IFERROR(INDEX('CÔNG ĐOẠN'!$C$5:$C$104,MATCH(D309,'CÔNG ĐOẠN'!$B$5:$B$104,0)),"⚠ Sai mã CĐ"))</f>
        <v/>
      </c>
      <c r="F309" s="21" t="str">
        <f t="array" ref="F309">IF(D309="","",IFERROR(INDEX('CÔNG ĐOẠN'!$D$5:$D$104,MATCH(D309,'CÔNG ĐOẠN'!$B$5:$B$104,0)),""))</f>
        <v/>
      </c>
      <c r="G309" s="23"/>
      <c r="H309" s="22" t="str">
        <f t="array" ref="H309">IF(D309="","",IFERROR(INDEX('CÔNG ĐOẠN'!$F$5:$F$104,MATCH(D309,'CÔNG ĐOẠN'!$B$5:$B$104,0)),0))</f>
        <v/>
      </c>
      <c r="I309" s="22" t="str">
        <f t="shared" si="1"/>
        <v/>
      </c>
      <c r="J309" s="30"/>
    </row>
    <row r="310" ht="19.5" customHeight="1">
      <c r="A310" s="29"/>
      <c r="B310" s="30"/>
      <c r="C310" s="21" t="str">
        <f t="array" ref="C310">IF(B310="","",IFERROR(INDEX('NHÂN VIÊN'!$C$5:$C$54,MATCH(B310,'NHÂN VIÊN'!$B$5:$B$54,0)),"⚠ Sai mã NV"))</f>
        <v/>
      </c>
      <c r="D310" s="30"/>
      <c r="E310" s="21" t="str">
        <f t="array" ref="E310">IF(D310="","",IFERROR(INDEX('CÔNG ĐOẠN'!$C$5:$C$104,MATCH(D310,'CÔNG ĐOẠN'!$B$5:$B$104,0)),"⚠ Sai mã CĐ"))</f>
        <v/>
      </c>
      <c r="F310" s="21" t="str">
        <f t="array" ref="F310">IF(D310="","",IFERROR(INDEX('CÔNG ĐOẠN'!$D$5:$D$104,MATCH(D310,'CÔNG ĐOẠN'!$B$5:$B$104,0)),""))</f>
        <v/>
      </c>
      <c r="G310" s="23"/>
      <c r="H310" s="22" t="str">
        <f t="array" ref="H310">IF(D310="","",IFERROR(INDEX('CÔNG ĐOẠN'!$F$5:$F$104,MATCH(D310,'CÔNG ĐOẠN'!$B$5:$B$104,0)),0))</f>
        <v/>
      </c>
      <c r="I310" s="22" t="str">
        <f t="shared" si="1"/>
        <v/>
      </c>
      <c r="J310" s="30"/>
    </row>
    <row r="311" ht="19.5" customHeight="1">
      <c r="A311" s="29"/>
      <c r="B311" s="30"/>
      <c r="C311" s="21" t="str">
        <f t="array" ref="C311">IF(B311="","",IFERROR(INDEX('NHÂN VIÊN'!$C$5:$C$54,MATCH(B311,'NHÂN VIÊN'!$B$5:$B$54,0)),"⚠ Sai mã NV"))</f>
        <v/>
      </c>
      <c r="D311" s="30"/>
      <c r="E311" s="21" t="str">
        <f t="array" ref="E311">IF(D311="","",IFERROR(INDEX('CÔNG ĐOẠN'!$C$5:$C$104,MATCH(D311,'CÔNG ĐOẠN'!$B$5:$B$104,0)),"⚠ Sai mã CĐ"))</f>
        <v/>
      </c>
      <c r="F311" s="21" t="str">
        <f t="array" ref="F311">IF(D311="","",IFERROR(INDEX('CÔNG ĐOẠN'!$D$5:$D$104,MATCH(D311,'CÔNG ĐOẠN'!$B$5:$B$104,0)),""))</f>
        <v/>
      </c>
      <c r="G311" s="23"/>
      <c r="H311" s="22" t="str">
        <f t="array" ref="H311">IF(D311="","",IFERROR(INDEX('CÔNG ĐOẠN'!$F$5:$F$104,MATCH(D311,'CÔNG ĐOẠN'!$B$5:$B$104,0)),0))</f>
        <v/>
      </c>
      <c r="I311" s="22" t="str">
        <f t="shared" si="1"/>
        <v/>
      </c>
      <c r="J311" s="30"/>
    </row>
    <row r="312" ht="19.5" customHeight="1">
      <c r="A312" s="29"/>
      <c r="B312" s="30"/>
      <c r="C312" s="21" t="str">
        <f t="array" ref="C312">IF(B312="","",IFERROR(INDEX('NHÂN VIÊN'!$C$5:$C$54,MATCH(B312,'NHÂN VIÊN'!$B$5:$B$54,0)),"⚠ Sai mã NV"))</f>
        <v/>
      </c>
      <c r="D312" s="30"/>
      <c r="E312" s="21" t="str">
        <f t="array" ref="E312">IF(D312="","",IFERROR(INDEX('CÔNG ĐOẠN'!$C$5:$C$104,MATCH(D312,'CÔNG ĐOẠN'!$B$5:$B$104,0)),"⚠ Sai mã CĐ"))</f>
        <v/>
      </c>
      <c r="F312" s="21" t="str">
        <f t="array" ref="F312">IF(D312="","",IFERROR(INDEX('CÔNG ĐOẠN'!$D$5:$D$104,MATCH(D312,'CÔNG ĐOẠN'!$B$5:$B$104,0)),""))</f>
        <v/>
      </c>
      <c r="G312" s="23"/>
      <c r="H312" s="22" t="str">
        <f t="array" ref="H312">IF(D312="","",IFERROR(INDEX('CÔNG ĐOẠN'!$F$5:$F$104,MATCH(D312,'CÔNG ĐOẠN'!$B$5:$B$104,0)),0))</f>
        <v/>
      </c>
      <c r="I312" s="22" t="str">
        <f t="shared" si="1"/>
        <v/>
      </c>
      <c r="J312" s="30"/>
    </row>
    <row r="313" ht="19.5" customHeight="1">
      <c r="A313" s="29"/>
      <c r="B313" s="30"/>
      <c r="C313" s="21" t="str">
        <f t="array" ref="C313">IF(B313="","",IFERROR(INDEX('NHÂN VIÊN'!$C$5:$C$54,MATCH(B313,'NHÂN VIÊN'!$B$5:$B$54,0)),"⚠ Sai mã NV"))</f>
        <v/>
      </c>
      <c r="D313" s="30"/>
      <c r="E313" s="21" t="str">
        <f t="array" ref="E313">IF(D313="","",IFERROR(INDEX('CÔNG ĐOẠN'!$C$5:$C$104,MATCH(D313,'CÔNG ĐOẠN'!$B$5:$B$104,0)),"⚠ Sai mã CĐ"))</f>
        <v/>
      </c>
      <c r="F313" s="21" t="str">
        <f t="array" ref="F313">IF(D313="","",IFERROR(INDEX('CÔNG ĐOẠN'!$D$5:$D$104,MATCH(D313,'CÔNG ĐOẠN'!$B$5:$B$104,0)),""))</f>
        <v/>
      </c>
      <c r="G313" s="23"/>
      <c r="H313" s="22" t="str">
        <f t="array" ref="H313">IF(D313="","",IFERROR(INDEX('CÔNG ĐOẠN'!$F$5:$F$104,MATCH(D313,'CÔNG ĐOẠN'!$B$5:$B$104,0)),0))</f>
        <v/>
      </c>
      <c r="I313" s="22" t="str">
        <f t="shared" si="1"/>
        <v/>
      </c>
      <c r="J313" s="30"/>
    </row>
    <row r="314" ht="19.5" customHeight="1">
      <c r="A314" s="29"/>
      <c r="B314" s="30"/>
      <c r="C314" s="21" t="str">
        <f t="array" ref="C314">IF(B314="","",IFERROR(INDEX('NHÂN VIÊN'!$C$5:$C$54,MATCH(B314,'NHÂN VIÊN'!$B$5:$B$54,0)),"⚠ Sai mã NV"))</f>
        <v/>
      </c>
      <c r="D314" s="30"/>
      <c r="E314" s="21" t="str">
        <f t="array" ref="E314">IF(D314="","",IFERROR(INDEX('CÔNG ĐOẠN'!$C$5:$C$104,MATCH(D314,'CÔNG ĐOẠN'!$B$5:$B$104,0)),"⚠ Sai mã CĐ"))</f>
        <v/>
      </c>
      <c r="F314" s="21" t="str">
        <f t="array" ref="F314">IF(D314="","",IFERROR(INDEX('CÔNG ĐOẠN'!$D$5:$D$104,MATCH(D314,'CÔNG ĐOẠN'!$B$5:$B$104,0)),""))</f>
        <v/>
      </c>
      <c r="G314" s="23"/>
      <c r="H314" s="22" t="str">
        <f t="array" ref="H314">IF(D314="","",IFERROR(INDEX('CÔNG ĐOẠN'!$F$5:$F$104,MATCH(D314,'CÔNG ĐOẠN'!$B$5:$B$104,0)),0))</f>
        <v/>
      </c>
      <c r="I314" s="22" t="str">
        <f t="shared" si="1"/>
        <v/>
      </c>
      <c r="J314" s="30"/>
    </row>
    <row r="315" ht="19.5" customHeight="1">
      <c r="A315" s="29"/>
      <c r="B315" s="30"/>
      <c r="C315" s="21" t="str">
        <f t="array" ref="C315">IF(B315="","",IFERROR(INDEX('NHÂN VIÊN'!$C$5:$C$54,MATCH(B315,'NHÂN VIÊN'!$B$5:$B$54,0)),"⚠ Sai mã NV"))</f>
        <v/>
      </c>
      <c r="D315" s="30"/>
      <c r="E315" s="21" t="str">
        <f t="array" ref="E315">IF(D315="","",IFERROR(INDEX('CÔNG ĐOẠN'!$C$5:$C$104,MATCH(D315,'CÔNG ĐOẠN'!$B$5:$B$104,0)),"⚠ Sai mã CĐ"))</f>
        <v/>
      </c>
      <c r="F315" s="21" t="str">
        <f t="array" ref="F315">IF(D315="","",IFERROR(INDEX('CÔNG ĐOẠN'!$D$5:$D$104,MATCH(D315,'CÔNG ĐOẠN'!$B$5:$B$104,0)),""))</f>
        <v/>
      </c>
      <c r="G315" s="23"/>
      <c r="H315" s="22" t="str">
        <f t="array" ref="H315">IF(D315="","",IFERROR(INDEX('CÔNG ĐOẠN'!$F$5:$F$104,MATCH(D315,'CÔNG ĐOẠN'!$B$5:$B$104,0)),0))</f>
        <v/>
      </c>
      <c r="I315" s="22" t="str">
        <f t="shared" si="1"/>
        <v/>
      </c>
      <c r="J315" s="30"/>
    </row>
    <row r="316" ht="19.5" customHeight="1">
      <c r="A316" s="29"/>
      <c r="B316" s="30"/>
      <c r="C316" s="21" t="str">
        <f t="array" ref="C316">IF(B316="","",IFERROR(INDEX('NHÂN VIÊN'!$C$5:$C$54,MATCH(B316,'NHÂN VIÊN'!$B$5:$B$54,0)),"⚠ Sai mã NV"))</f>
        <v/>
      </c>
      <c r="D316" s="30"/>
      <c r="E316" s="21" t="str">
        <f t="array" ref="E316">IF(D316="","",IFERROR(INDEX('CÔNG ĐOẠN'!$C$5:$C$104,MATCH(D316,'CÔNG ĐOẠN'!$B$5:$B$104,0)),"⚠ Sai mã CĐ"))</f>
        <v/>
      </c>
      <c r="F316" s="21" t="str">
        <f t="array" ref="F316">IF(D316="","",IFERROR(INDEX('CÔNG ĐOẠN'!$D$5:$D$104,MATCH(D316,'CÔNG ĐOẠN'!$B$5:$B$104,0)),""))</f>
        <v/>
      </c>
      <c r="G316" s="23"/>
      <c r="H316" s="22" t="str">
        <f t="array" ref="H316">IF(D316="","",IFERROR(INDEX('CÔNG ĐOẠN'!$F$5:$F$104,MATCH(D316,'CÔNG ĐOẠN'!$B$5:$B$104,0)),0))</f>
        <v/>
      </c>
      <c r="I316" s="22" t="str">
        <f t="shared" si="1"/>
        <v/>
      </c>
      <c r="J316" s="30"/>
    </row>
    <row r="317" ht="19.5" customHeight="1">
      <c r="A317" s="29"/>
      <c r="B317" s="30"/>
      <c r="C317" s="21" t="str">
        <f t="array" ref="C317">IF(B317="","",IFERROR(INDEX('NHÂN VIÊN'!$C$5:$C$54,MATCH(B317,'NHÂN VIÊN'!$B$5:$B$54,0)),"⚠ Sai mã NV"))</f>
        <v/>
      </c>
      <c r="D317" s="30"/>
      <c r="E317" s="21" t="str">
        <f t="array" ref="E317">IF(D317="","",IFERROR(INDEX('CÔNG ĐOẠN'!$C$5:$C$104,MATCH(D317,'CÔNG ĐOẠN'!$B$5:$B$104,0)),"⚠ Sai mã CĐ"))</f>
        <v/>
      </c>
      <c r="F317" s="21" t="str">
        <f t="array" ref="F317">IF(D317="","",IFERROR(INDEX('CÔNG ĐOẠN'!$D$5:$D$104,MATCH(D317,'CÔNG ĐOẠN'!$B$5:$B$104,0)),""))</f>
        <v/>
      </c>
      <c r="G317" s="23"/>
      <c r="H317" s="22" t="str">
        <f t="array" ref="H317">IF(D317="","",IFERROR(INDEX('CÔNG ĐOẠN'!$F$5:$F$104,MATCH(D317,'CÔNG ĐOẠN'!$B$5:$B$104,0)),0))</f>
        <v/>
      </c>
      <c r="I317" s="22" t="str">
        <f t="shared" si="1"/>
        <v/>
      </c>
      <c r="J317" s="30"/>
    </row>
    <row r="318" ht="19.5" customHeight="1">
      <c r="A318" s="29"/>
      <c r="B318" s="30"/>
      <c r="C318" s="21" t="str">
        <f t="array" ref="C318">IF(B318="","",IFERROR(INDEX('NHÂN VIÊN'!$C$5:$C$54,MATCH(B318,'NHÂN VIÊN'!$B$5:$B$54,0)),"⚠ Sai mã NV"))</f>
        <v/>
      </c>
      <c r="D318" s="30"/>
      <c r="E318" s="21" t="str">
        <f t="array" ref="E318">IF(D318="","",IFERROR(INDEX('CÔNG ĐOẠN'!$C$5:$C$104,MATCH(D318,'CÔNG ĐOẠN'!$B$5:$B$104,0)),"⚠ Sai mã CĐ"))</f>
        <v/>
      </c>
      <c r="F318" s="21" t="str">
        <f t="array" ref="F318">IF(D318="","",IFERROR(INDEX('CÔNG ĐOẠN'!$D$5:$D$104,MATCH(D318,'CÔNG ĐOẠN'!$B$5:$B$104,0)),""))</f>
        <v/>
      </c>
      <c r="G318" s="23"/>
      <c r="H318" s="22" t="str">
        <f t="array" ref="H318">IF(D318="","",IFERROR(INDEX('CÔNG ĐOẠN'!$F$5:$F$104,MATCH(D318,'CÔNG ĐOẠN'!$B$5:$B$104,0)),0))</f>
        <v/>
      </c>
      <c r="I318" s="22" t="str">
        <f t="shared" si="1"/>
        <v/>
      </c>
      <c r="J318" s="30"/>
    </row>
    <row r="319" ht="19.5" customHeight="1">
      <c r="A319" s="29"/>
      <c r="B319" s="30"/>
      <c r="C319" s="21" t="str">
        <f t="array" ref="C319">IF(B319="","",IFERROR(INDEX('NHÂN VIÊN'!$C$5:$C$54,MATCH(B319,'NHÂN VIÊN'!$B$5:$B$54,0)),"⚠ Sai mã NV"))</f>
        <v/>
      </c>
      <c r="D319" s="30"/>
      <c r="E319" s="21" t="str">
        <f t="array" ref="E319">IF(D319="","",IFERROR(INDEX('CÔNG ĐOẠN'!$C$5:$C$104,MATCH(D319,'CÔNG ĐOẠN'!$B$5:$B$104,0)),"⚠ Sai mã CĐ"))</f>
        <v/>
      </c>
      <c r="F319" s="21" t="str">
        <f t="array" ref="F319">IF(D319="","",IFERROR(INDEX('CÔNG ĐOẠN'!$D$5:$D$104,MATCH(D319,'CÔNG ĐOẠN'!$B$5:$B$104,0)),""))</f>
        <v/>
      </c>
      <c r="G319" s="23"/>
      <c r="H319" s="22" t="str">
        <f t="array" ref="H319">IF(D319="","",IFERROR(INDEX('CÔNG ĐOẠN'!$F$5:$F$104,MATCH(D319,'CÔNG ĐOẠN'!$B$5:$B$104,0)),0))</f>
        <v/>
      </c>
      <c r="I319" s="22" t="str">
        <f t="shared" si="1"/>
        <v/>
      </c>
      <c r="J319" s="30"/>
    </row>
    <row r="320" ht="19.5" customHeight="1">
      <c r="A320" s="29"/>
      <c r="B320" s="30"/>
      <c r="C320" s="21" t="str">
        <f t="array" ref="C320">IF(B320="","",IFERROR(INDEX('NHÂN VIÊN'!$C$5:$C$54,MATCH(B320,'NHÂN VIÊN'!$B$5:$B$54,0)),"⚠ Sai mã NV"))</f>
        <v/>
      </c>
      <c r="D320" s="30"/>
      <c r="E320" s="21" t="str">
        <f t="array" ref="E320">IF(D320="","",IFERROR(INDEX('CÔNG ĐOẠN'!$C$5:$C$104,MATCH(D320,'CÔNG ĐOẠN'!$B$5:$B$104,0)),"⚠ Sai mã CĐ"))</f>
        <v/>
      </c>
      <c r="F320" s="21" t="str">
        <f t="array" ref="F320">IF(D320="","",IFERROR(INDEX('CÔNG ĐOẠN'!$D$5:$D$104,MATCH(D320,'CÔNG ĐOẠN'!$B$5:$B$104,0)),""))</f>
        <v/>
      </c>
      <c r="G320" s="23"/>
      <c r="H320" s="22" t="str">
        <f t="array" ref="H320">IF(D320="","",IFERROR(INDEX('CÔNG ĐOẠN'!$F$5:$F$104,MATCH(D320,'CÔNG ĐOẠN'!$B$5:$B$104,0)),0))</f>
        <v/>
      </c>
      <c r="I320" s="22" t="str">
        <f t="shared" si="1"/>
        <v/>
      </c>
      <c r="J320" s="30"/>
    </row>
    <row r="321" ht="19.5" customHeight="1">
      <c r="A321" s="29"/>
      <c r="B321" s="30"/>
      <c r="C321" s="21" t="str">
        <f t="array" ref="C321">IF(B321="","",IFERROR(INDEX('NHÂN VIÊN'!$C$5:$C$54,MATCH(B321,'NHÂN VIÊN'!$B$5:$B$54,0)),"⚠ Sai mã NV"))</f>
        <v/>
      </c>
      <c r="D321" s="30"/>
      <c r="E321" s="21" t="str">
        <f t="array" ref="E321">IF(D321="","",IFERROR(INDEX('CÔNG ĐOẠN'!$C$5:$C$104,MATCH(D321,'CÔNG ĐOẠN'!$B$5:$B$104,0)),"⚠ Sai mã CĐ"))</f>
        <v/>
      </c>
      <c r="F321" s="21" t="str">
        <f t="array" ref="F321">IF(D321="","",IFERROR(INDEX('CÔNG ĐOẠN'!$D$5:$D$104,MATCH(D321,'CÔNG ĐOẠN'!$B$5:$B$104,0)),""))</f>
        <v/>
      </c>
      <c r="G321" s="23"/>
      <c r="H321" s="22" t="str">
        <f t="array" ref="H321">IF(D321="","",IFERROR(INDEX('CÔNG ĐOẠN'!$F$5:$F$104,MATCH(D321,'CÔNG ĐOẠN'!$B$5:$B$104,0)),0))</f>
        <v/>
      </c>
      <c r="I321" s="22" t="str">
        <f t="shared" si="1"/>
        <v/>
      </c>
      <c r="J321" s="30"/>
    </row>
    <row r="322" ht="19.5" customHeight="1">
      <c r="A322" s="29"/>
      <c r="B322" s="30"/>
      <c r="C322" s="21" t="str">
        <f t="array" ref="C322">IF(B322="","",IFERROR(INDEX('NHÂN VIÊN'!$C$5:$C$54,MATCH(B322,'NHÂN VIÊN'!$B$5:$B$54,0)),"⚠ Sai mã NV"))</f>
        <v/>
      </c>
      <c r="D322" s="30"/>
      <c r="E322" s="21" t="str">
        <f t="array" ref="E322">IF(D322="","",IFERROR(INDEX('CÔNG ĐOẠN'!$C$5:$C$104,MATCH(D322,'CÔNG ĐOẠN'!$B$5:$B$104,0)),"⚠ Sai mã CĐ"))</f>
        <v/>
      </c>
      <c r="F322" s="21" t="str">
        <f t="array" ref="F322">IF(D322="","",IFERROR(INDEX('CÔNG ĐOẠN'!$D$5:$D$104,MATCH(D322,'CÔNG ĐOẠN'!$B$5:$B$104,0)),""))</f>
        <v/>
      </c>
      <c r="G322" s="23"/>
      <c r="H322" s="22" t="str">
        <f t="array" ref="H322">IF(D322="","",IFERROR(INDEX('CÔNG ĐOẠN'!$F$5:$F$104,MATCH(D322,'CÔNG ĐOẠN'!$B$5:$B$104,0)),0))</f>
        <v/>
      </c>
      <c r="I322" s="22" t="str">
        <f t="shared" si="1"/>
        <v/>
      </c>
      <c r="J322" s="30"/>
    </row>
    <row r="323" ht="19.5" customHeight="1">
      <c r="A323" s="29"/>
      <c r="B323" s="30"/>
      <c r="C323" s="21" t="str">
        <f t="array" ref="C323">IF(B323="","",IFERROR(INDEX('NHÂN VIÊN'!$C$5:$C$54,MATCH(B323,'NHÂN VIÊN'!$B$5:$B$54,0)),"⚠ Sai mã NV"))</f>
        <v/>
      </c>
      <c r="D323" s="30"/>
      <c r="E323" s="21" t="str">
        <f t="array" ref="E323">IF(D323="","",IFERROR(INDEX('CÔNG ĐOẠN'!$C$5:$C$104,MATCH(D323,'CÔNG ĐOẠN'!$B$5:$B$104,0)),"⚠ Sai mã CĐ"))</f>
        <v/>
      </c>
      <c r="F323" s="21" t="str">
        <f t="array" ref="F323">IF(D323="","",IFERROR(INDEX('CÔNG ĐOẠN'!$D$5:$D$104,MATCH(D323,'CÔNG ĐOẠN'!$B$5:$B$104,0)),""))</f>
        <v/>
      </c>
      <c r="G323" s="23"/>
      <c r="H323" s="22" t="str">
        <f t="array" ref="H323">IF(D323="","",IFERROR(INDEX('CÔNG ĐOẠN'!$F$5:$F$104,MATCH(D323,'CÔNG ĐOẠN'!$B$5:$B$104,0)),0))</f>
        <v/>
      </c>
      <c r="I323" s="22" t="str">
        <f t="shared" si="1"/>
        <v/>
      </c>
      <c r="J323" s="30"/>
    </row>
    <row r="324" ht="19.5" customHeight="1">
      <c r="A324" s="29"/>
      <c r="B324" s="30"/>
      <c r="C324" s="21" t="str">
        <f t="array" ref="C324">IF(B324="","",IFERROR(INDEX('NHÂN VIÊN'!$C$5:$C$54,MATCH(B324,'NHÂN VIÊN'!$B$5:$B$54,0)),"⚠ Sai mã NV"))</f>
        <v/>
      </c>
      <c r="D324" s="30"/>
      <c r="E324" s="21" t="str">
        <f t="array" ref="E324">IF(D324="","",IFERROR(INDEX('CÔNG ĐOẠN'!$C$5:$C$104,MATCH(D324,'CÔNG ĐOẠN'!$B$5:$B$104,0)),"⚠ Sai mã CĐ"))</f>
        <v/>
      </c>
      <c r="F324" s="21" t="str">
        <f t="array" ref="F324">IF(D324="","",IFERROR(INDEX('CÔNG ĐOẠN'!$D$5:$D$104,MATCH(D324,'CÔNG ĐOẠN'!$B$5:$B$104,0)),""))</f>
        <v/>
      </c>
      <c r="G324" s="23"/>
      <c r="H324" s="22" t="str">
        <f t="array" ref="H324">IF(D324="","",IFERROR(INDEX('CÔNG ĐOẠN'!$F$5:$F$104,MATCH(D324,'CÔNG ĐOẠN'!$B$5:$B$104,0)),0))</f>
        <v/>
      </c>
      <c r="I324" s="22" t="str">
        <f t="shared" si="1"/>
        <v/>
      </c>
      <c r="J324" s="30"/>
    </row>
    <row r="325" ht="19.5" customHeight="1">
      <c r="A325" s="29"/>
      <c r="B325" s="30"/>
      <c r="C325" s="21" t="str">
        <f t="array" ref="C325">IF(B325="","",IFERROR(INDEX('NHÂN VIÊN'!$C$5:$C$54,MATCH(B325,'NHÂN VIÊN'!$B$5:$B$54,0)),"⚠ Sai mã NV"))</f>
        <v/>
      </c>
      <c r="D325" s="30"/>
      <c r="E325" s="21" t="str">
        <f t="array" ref="E325">IF(D325="","",IFERROR(INDEX('CÔNG ĐOẠN'!$C$5:$C$104,MATCH(D325,'CÔNG ĐOẠN'!$B$5:$B$104,0)),"⚠ Sai mã CĐ"))</f>
        <v/>
      </c>
      <c r="F325" s="21" t="str">
        <f t="array" ref="F325">IF(D325="","",IFERROR(INDEX('CÔNG ĐOẠN'!$D$5:$D$104,MATCH(D325,'CÔNG ĐOẠN'!$B$5:$B$104,0)),""))</f>
        <v/>
      </c>
      <c r="G325" s="23"/>
      <c r="H325" s="22" t="str">
        <f t="array" ref="H325">IF(D325="","",IFERROR(INDEX('CÔNG ĐOẠN'!$F$5:$F$104,MATCH(D325,'CÔNG ĐOẠN'!$B$5:$B$104,0)),0))</f>
        <v/>
      </c>
      <c r="I325" s="22" t="str">
        <f t="shared" si="1"/>
        <v/>
      </c>
      <c r="J325" s="30"/>
    </row>
    <row r="326" ht="19.5" customHeight="1">
      <c r="A326" s="29"/>
      <c r="B326" s="30"/>
      <c r="C326" s="21" t="str">
        <f t="array" ref="C326">IF(B326="","",IFERROR(INDEX('NHÂN VIÊN'!$C$5:$C$54,MATCH(B326,'NHÂN VIÊN'!$B$5:$B$54,0)),"⚠ Sai mã NV"))</f>
        <v/>
      </c>
      <c r="D326" s="30"/>
      <c r="E326" s="21" t="str">
        <f t="array" ref="E326">IF(D326="","",IFERROR(INDEX('CÔNG ĐOẠN'!$C$5:$C$104,MATCH(D326,'CÔNG ĐOẠN'!$B$5:$B$104,0)),"⚠ Sai mã CĐ"))</f>
        <v/>
      </c>
      <c r="F326" s="21" t="str">
        <f t="array" ref="F326">IF(D326="","",IFERROR(INDEX('CÔNG ĐOẠN'!$D$5:$D$104,MATCH(D326,'CÔNG ĐOẠN'!$B$5:$B$104,0)),""))</f>
        <v/>
      </c>
      <c r="G326" s="23"/>
      <c r="H326" s="22" t="str">
        <f t="array" ref="H326">IF(D326="","",IFERROR(INDEX('CÔNG ĐOẠN'!$F$5:$F$104,MATCH(D326,'CÔNG ĐOẠN'!$B$5:$B$104,0)),0))</f>
        <v/>
      </c>
      <c r="I326" s="22" t="str">
        <f t="shared" si="1"/>
        <v/>
      </c>
      <c r="J326" s="30"/>
    </row>
    <row r="327" ht="19.5" customHeight="1">
      <c r="A327" s="29"/>
      <c r="B327" s="30"/>
      <c r="C327" s="21" t="str">
        <f t="array" ref="C327">IF(B327="","",IFERROR(INDEX('NHÂN VIÊN'!$C$5:$C$54,MATCH(B327,'NHÂN VIÊN'!$B$5:$B$54,0)),"⚠ Sai mã NV"))</f>
        <v/>
      </c>
      <c r="D327" s="30"/>
      <c r="E327" s="21" t="str">
        <f t="array" ref="E327">IF(D327="","",IFERROR(INDEX('CÔNG ĐOẠN'!$C$5:$C$104,MATCH(D327,'CÔNG ĐOẠN'!$B$5:$B$104,0)),"⚠ Sai mã CĐ"))</f>
        <v/>
      </c>
      <c r="F327" s="21" t="str">
        <f t="array" ref="F327">IF(D327="","",IFERROR(INDEX('CÔNG ĐOẠN'!$D$5:$D$104,MATCH(D327,'CÔNG ĐOẠN'!$B$5:$B$104,0)),""))</f>
        <v/>
      </c>
      <c r="G327" s="23"/>
      <c r="H327" s="22" t="str">
        <f t="array" ref="H327">IF(D327="","",IFERROR(INDEX('CÔNG ĐOẠN'!$F$5:$F$104,MATCH(D327,'CÔNG ĐOẠN'!$B$5:$B$104,0)),0))</f>
        <v/>
      </c>
      <c r="I327" s="22" t="str">
        <f t="shared" si="1"/>
        <v/>
      </c>
      <c r="J327" s="30"/>
    </row>
    <row r="328" ht="19.5" customHeight="1">
      <c r="A328" s="29"/>
      <c r="B328" s="30"/>
      <c r="C328" s="21" t="str">
        <f t="array" ref="C328">IF(B328="","",IFERROR(INDEX('NHÂN VIÊN'!$C$5:$C$54,MATCH(B328,'NHÂN VIÊN'!$B$5:$B$54,0)),"⚠ Sai mã NV"))</f>
        <v/>
      </c>
      <c r="D328" s="30"/>
      <c r="E328" s="21" t="str">
        <f t="array" ref="E328">IF(D328="","",IFERROR(INDEX('CÔNG ĐOẠN'!$C$5:$C$104,MATCH(D328,'CÔNG ĐOẠN'!$B$5:$B$104,0)),"⚠ Sai mã CĐ"))</f>
        <v/>
      </c>
      <c r="F328" s="21" t="str">
        <f t="array" ref="F328">IF(D328="","",IFERROR(INDEX('CÔNG ĐOẠN'!$D$5:$D$104,MATCH(D328,'CÔNG ĐOẠN'!$B$5:$B$104,0)),""))</f>
        <v/>
      </c>
      <c r="G328" s="23"/>
      <c r="H328" s="22" t="str">
        <f t="array" ref="H328">IF(D328="","",IFERROR(INDEX('CÔNG ĐOẠN'!$F$5:$F$104,MATCH(D328,'CÔNG ĐOẠN'!$B$5:$B$104,0)),0))</f>
        <v/>
      </c>
      <c r="I328" s="22" t="str">
        <f t="shared" si="1"/>
        <v/>
      </c>
      <c r="J328" s="30"/>
    </row>
    <row r="329" ht="19.5" customHeight="1">
      <c r="A329" s="29"/>
      <c r="B329" s="30"/>
      <c r="C329" s="21" t="str">
        <f t="array" ref="C329">IF(B329="","",IFERROR(INDEX('NHÂN VIÊN'!$C$5:$C$54,MATCH(B329,'NHÂN VIÊN'!$B$5:$B$54,0)),"⚠ Sai mã NV"))</f>
        <v/>
      </c>
      <c r="D329" s="30"/>
      <c r="E329" s="21" t="str">
        <f t="array" ref="E329">IF(D329="","",IFERROR(INDEX('CÔNG ĐOẠN'!$C$5:$C$104,MATCH(D329,'CÔNG ĐOẠN'!$B$5:$B$104,0)),"⚠ Sai mã CĐ"))</f>
        <v/>
      </c>
      <c r="F329" s="21" t="str">
        <f t="array" ref="F329">IF(D329="","",IFERROR(INDEX('CÔNG ĐOẠN'!$D$5:$D$104,MATCH(D329,'CÔNG ĐOẠN'!$B$5:$B$104,0)),""))</f>
        <v/>
      </c>
      <c r="G329" s="23"/>
      <c r="H329" s="22" t="str">
        <f t="array" ref="H329">IF(D329="","",IFERROR(INDEX('CÔNG ĐOẠN'!$F$5:$F$104,MATCH(D329,'CÔNG ĐOẠN'!$B$5:$B$104,0)),0))</f>
        <v/>
      </c>
      <c r="I329" s="22" t="str">
        <f t="shared" si="1"/>
        <v/>
      </c>
      <c r="J329" s="30"/>
    </row>
    <row r="330" ht="19.5" customHeight="1">
      <c r="A330" s="29"/>
      <c r="B330" s="30"/>
      <c r="C330" s="21" t="str">
        <f t="array" ref="C330">IF(B330="","",IFERROR(INDEX('NHÂN VIÊN'!$C$5:$C$54,MATCH(B330,'NHÂN VIÊN'!$B$5:$B$54,0)),"⚠ Sai mã NV"))</f>
        <v/>
      </c>
      <c r="D330" s="30"/>
      <c r="E330" s="21" t="str">
        <f t="array" ref="E330">IF(D330="","",IFERROR(INDEX('CÔNG ĐOẠN'!$C$5:$C$104,MATCH(D330,'CÔNG ĐOẠN'!$B$5:$B$104,0)),"⚠ Sai mã CĐ"))</f>
        <v/>
      </c>
      <c r="F330" s="21" t="str">
        <f t="array" ref="F330">IF(D330="","",IFERROR(INDEX('CÔNG ĐOẠN'!$D$5:$D$104,MATCH(D330,'CÔNG ĐOẠN'!$B$5:$B$104,0)),""))</f>
        <v/>
      </c>
      <c r="G330" s="23"/>
      <c r="H330" s="22" t="str">
        <f t="array" ref="H330">IF(D330="","",IFERROR(INDEX('CÔNG ĐOẠN'!$F$5:$F$104,MATCH(D330,'CÔNG ĐOẠN'!$B$5:$B$104,0)),0))</f>
        <v/>
      </c>
      <c r="I330" s="22" t="str">
        <f t="shared" si="1"/>
        <v/>
      </c>
      <c r="J330" s="30"/>
    </row>
    <row r="331" ht="19.5" customHeight="1">
      <c r="A331" s="29"/>
      <c r="B331" s="30"/>
      <c r="C331" s="21" t="str">
        <f t="array" ref="C331">IF(B331="","",IFERROR(INDEX('NHÂN VIÊN'!$C$5:$C$54,MATCH(B331,'NHÂN VIÊN'!$B$5:$B$54,0)),"⚠ Sai mã NV"))</f>
        <v/>
      </c>
      <c r="D331" s="30"/>
      <c r="E331" s="21" t="str">
        <f t="array" ref="E331">IF(D331="","",IFERROR(INDEX('CÔNG ĐOẠN'!$C$5:$C$104,MATCH(D331,'CÔNG ĐOẠN'!$B$5:$B$104,0)),"⚠ Sai mã CĐ"))</f>
        <v/>
      </c>
      <c r="F331" s="21" t="str">
        <f t="array" ref="F331">IF(D331="","",IFERROR(INDEX('CÔNG ĐOẠN'!$D$5:$D$104,MATCH(D331,'CÔNG ĐOẠN'!$B$5:$B$104,0)),""))</f>
        <v/>
      </c>
      <c r="G331" s="23"/>
      <c r="H331" s="22" t="str">
        <f t="array" ref="H331">IF(D331="","",IFERROR(INDEX('CÔNG ĐOẠN'!$F$5:$F$104,MATCH(D331,'CÔNG ĐOẠN'!$B$5:$B$104,0)),0))</f>
        <v/>
      </c>
      <c r="I331" s="22" t="str">
        <f t="shared" si="1"/>
        <v/>
      </c>
      <c r="J331" s="30"/>
    </row>
    <row r="332" ht="19.5" customHeight="1">
      <c r="A332" s="29"/>
      <c r="B332" s="30"/>
      <c r="C332" s="21" t="str">
        <f t="array" ref="C332">IF(B332="","",IFERROR(INDEX('NHÂN VIÊN'!$C$5:$C$54,MATCH(B332,'NHÂN VIÊN'!$B$5:$B$54,0)),"⚠ Sai mã NV"))</f>
        <v/>
      </c>
      <c r="D332" s="30"/>
      <c r="E332" s="21" t="str">
        <f t="array" ref="E332">IF(D332="","",IFERROR(INDEX('CÔNG ĐOẠN'!$C$5:$C$104,MATCH(D332,'CÔNG ĐOẠN'!$B$5:$B$104,0)),"⚠ Sai mã CĐ"))</f>
        <v/>
      </c>
      <c r="F332" s="21" t="str">
        <f t="array" ref="F332">IF(D332="","",IFERROR(INDEX('CÔNG ĐOẠN'!$D$5:$D$104,MATCH(D332,'CÔNG ĐOẠN'!$B$5:$B$104,0)),""))</f>
        <v/>
      </c>
      <c r="G332" s="23"/>
      <c r="H332" s="22" t="str">
        <f t="array" ref="H332">IF(D332="","",IFERROR(INDEX('CÔNG ĐOẠN'!$F$5:$F$104,MATCH(D332,'CÔNG ĐOẠN'!$B$5:$B$104,0)),0))</f>
        <v/>
      </c>
      <c r="I332" s="22" t="str">
        <f t="shared" si="1"/>
        <v/>
      </c>
      <c r="J332" s="30"/>
    </row>
    <row r="333" ht="19.5" customHeight="1">
      <c r="A333" s="29"/>
      <c r="B333" s="30"/>
      <c r="C333" s="21" t="str">
        <f t="array" ref="C333">IF(B333="","",IFERROR(INDEX('NHÂN VIÊN'!$C$5:$C$54,MATCH(B333,'NHÂN VIÊN'!$B$5:$B$54,0)),"⚠ Sai mã NV"))</f>
        <v/>
      </c>
      <c r="D333" s="30"/>
      <c r="E333" s="21" t="str">
        <f t="array" ref="E333">IF(D333="","",IFERROR(INDEX('CÔNG ĐOẠN'!$C$5:$C$104,MATCH(D333,'CÔNG ĐOẠN'!$B$5:$B$104,0)),"⚠ Sai mã CĐ"))</f>
        <v/>
      </c>
      <c r="F333" s="21" t="str">
        <f t="array" ref="F333">IF(D333="","",IFERROR(INDEX('CÔNG ĐOẠN'!$D$5:$D$104,MATCH(D333,'CÔNG ĐOẠN'!$B$5:$B$104,0)),""))</f>
        <v/>
      </c>
      <c r="G333" s="23"/>
      <c r="H333" s="22" t="str">
        <f t="array" ref="H333">IF(D333="","",IFERROR(INDEX('CÔNG ĐOẠN'!$F$5:$F$104,MATCH(D333,'CÔNG ĐOẠN'!$B$5:$B$104,0)),0))</f>
        <v/>
      </c>
      <c r="I333" s="22" t="str">
        <f t="shared" si="1"/>
        <v/>
      </c>
      <c r="J333" s="30"/>
    </row>
    <row r="334" ht="19.5" customHeight="1">
      <c r="A334" s="29"/>
      <c r="B334" s="30"/>
      <c r="C334" s="21" t="str">
        <f t="array" ref="C334">IF(B334="","",IFERROR(INDEX('NHÂN VIÊN'!$C$5:$C$54,MATCH(B334,'NHÂN VIÊN'!$B$5:$B$54,0)),"⚠ Sai mã NV"))</f>
        <v/>
      </c>
      <c r="D334" s="30"/>
      <c r="E334" s="21" t="str">
        <f t="array" ref="E334">IF(D334="","",IFERROR(INDEX('CÔNG ĐOẠN'!$C$5:$C$104,MATCH(D334,'CÔNG ĐOẠN'!$B$5:$B$104,0)),"⚠ Sai mã CĐ"))</f>
        <v/>
      </c>
      <c r="F334" s="21" t="str">
        <f t="array" ref="F334">IF(D334="","",IFERROR(INDEX('CÔNG ĐOẠN'!$D$5:$D$104,MATCH(D334,'CÔNG ĐOẠN'!$B$5:$B$104,0)),""))</f>
        <v/>
      </c>
      <c r="G334" s="23"/>
      <c r="H334" s="22" t="str">
        <f t="array" ref="H334">IF(D334="","",IFERROR(INDEX('CÔNG ĐOẠN'!$F$5:$F$104,MATCH(D334,'CÔNG ĐOẠN'!$B$5:$B$104,0)),0))</f>
        <v/>
      </c>
      <c r="I334" s="22" t="str">
        <f t="shared" si="1"/>
        <v/>
      </c>
      <c r="J334" s="30"/>
    </row>
    <row r="335" ht="19.5" customHeight="1">
      <c r="A335" s="29"/>
      <c r="B335" s="30"/>
      <c r="C335" s="21" t="str">
        <f t="array" ref="C335">IF(B335="","",IFERROR(INDEX('NHÂN VIÊN'!$C$5:$C$54,MATCH(B335,'NHÂN VIÊN'!$B$5:$B$54,0)),"⚠ Sai mã NV"))</f>
        <v/>
      </c>
      <c r="D335" s="30"/>
      <c r="E335" s="21" t="str">
        <f t="array" ref="E335">IF(D335="","",IFERROR(INDEX('CÔNG ĐOẠN'!$C$5:$C$104,MATCH(D335,'CÔNG ĐOẠN'!$B$5:$B$104,0)),"⚠ Sai mã CĐ"))</f>
        <v/>
      </c>
      <c r="F335" s="21" t="str">
        <f t="array" ref="F335">IF(D335="","",IFERROR(INDEX('CÔNG ĐOẠN'!$D$5:$D$104,MATCH(D335,'CÔNG ĐOẠN'!$B$5:$B$104,0)),""))</f>
        <v/>
      </c>
      <c r="G335" s="23"/>
      <c r="H335" s="22" t="str">
        <f t="array" ref="H335">IF(D335="","",IFERROR(INDEX('CÔNG ĐOẠN'!$F$5:$F$104,MATCH(D335,'CÔNG ĐOẠN'!$B$5:$B$104,0)),0))</f>
        <v/>
      </c>
      <c r="I335" s="22" t="str">
        <f t="shared" si="1"/>
        <v/>
      </c>
      <c r="J335" s="30"/>
    </row>
    <row r="336" ht="19.5" customHeight="1">
      <c r="A336" s="29"/>
      <c r="B336" s="30"/>
      <c r="C336" s="21" t="str">
        <f t="array" ref="C336">IF(B336="","",IFERROR(INDEX('NHÂN VIÊN'!$C$5:$C$54,MATCH(B336,'NHÂN VIÊN'!$B$5:$B$54,0)),"⚠ Sai mã NV"))</f>
        <v/>
      </c>
      <c r="D336" s="30"/>
      <c r="E336" s="21" t="str">
        <f t="array" ref="E336">IF(D336="","",IFERROR(INDEX('CÔNG ĐOẠN'!$C$5:$C$104,MATCH(D336,'CÔNG ĐOẠN'!$B$5:$B$104,0)),"⚠ Sai mã CĐ"))</f>
        <v/>
      </c>
      <c r="F336" s="21" t="str">
        <f t="array" ref="F336">IF(D336="","",IFERROR(INDEX('CÔNG ĐOẠN'!$D$5:$D$104,MATCH(D336,'CÔNG ĐOẠN'!$B$5:$B$104,0)),""))</f>
        <v/>
      </c>
      <c r="G336" s="23"/>
      <c r="H336" s="22" t="str">
        <f t="array" ref="H336">IF(D336="","",IFERROR(INDEX('CÔNG ĐOẠN'!$F$5:$F$104,MATCH(D336,'CÔNG ĐOẠN'!$B$5:$B$104,0)),0))</f>
        <v/>
      </c>
      <c r="I336" s="22" t="str">
        <f t="shared" si="1"/>
        <v/>
      </c>
      <c r="J336" s="30"/>
    </row>
    <row r="337" ht="19.5" customHeight="1">
      <c r="A337" s="29"/>
      <c r="B337" s="30"/>
      <c r="C337" s="21" t="str">
        <f t="array" ref="C337">IF(B337="","",IFERROR(INDEX('NHÂN VIÊN'!$C$5:$C$54,MATCH(B337,'NHÂN VIÊN'!$B$5:$B$54,0)),"⚠ Sai mã NV"))</f>
        <v/>
      </c>
      <c r="D337" s="30"/>
      <c r="E337" s="21" t="str">
        <f t="array" ref="E337">IF(D337="","",IFERROR(INDEX('CÔNG ĐOẠN'!$C$5:$C$104,MATCH(D337,'CÔNG ĐOẠN'!$B$5:$B$104,0)),"⚠ Sai mã CĐ"))</f>
        <v/>
      </c>
      <c r="F337" s="21" t="str">
        <f t="array" ref="F337">IF(D337="","",IFERROR(INDEX('CÔNG ĐOẠN'!$D$5:$D$104,MATCH(D337,'CÔNG ĐOẠN'!$B$5:$B$104,0)),""))</f>
        <v/>
      </c>
      <c r="G337" s="23"/>
      <c r="H337" s="22" t="str">
        <f t="array" ref="H337">IF(D337="","",IFERROR(INDEX('CÔNG ĐOẠN'!$F$5:$F$104,MATCH(D337,'CÔNG ĐOẠN'!$B$5:$B$104,0)),0))</f>
        <v/>
      </c>
      <c r="I337" s="22" t="str">
        <f t="shared" si="1"/>
        <v/>
      </c>
      <c r="J337" s="30"/>
    </row>
    <row r="338" ht="19.5" customHeight="1">
      <c r="A338" s="29"/>
      <c r="B338" s="30"/>
      <c r="C338" s="21" t="str">
        <f t="array" ref="C338">IF(B338="","",IFERROR(INDEX('NHÂN VIÊN'!$C$5:$C$54,MATCH(B338,'NHÂN VIÊN'!$B$5:$B$54,0)),"⚠ Sai mã NV"))</f>
        <v/>
      </c>
      <c r="D338" s="30"/>
      <c r="E338" s="21" t="str">
        <f t="array" ref="E338">IF(D338="","",IFERROR(INDEX('CÔNG ĐOẠN'!$C$5:$C$104,MATCH(D338,'CÔNG ĐOẠN'!$B$5:$B$104,0)),"⚠ Sai mã CĐ"))</f>
        <v/>
      </c>
      <c r="F338" s="21" t="str">
        <f t="array" ref="F338">IF(D338="","",IFERROR(INDEX('CÔNG ĐOẠN'!$D$5:$D$104,MATCH(D338,'CÔNG ĐOẠN'!$B$5:$B$104,0)),""))</f>
        <v/>
      </c>
      <c r="G338" s="23"/>
      <c r="H338" s="22" t="str">
        <f t="array" ref="H338">IF(D338="","",IFERROR(INDEX('CÔNG ĐOẠN'!$F$5:$F$104,MATCH(D338,'CÔNG ĐOẠN'!$B$5:$B$104,0)),0))</f>
        <v/>
      </c>
      <c r="I338" s="22" t="str">
        <f t="shared" si="1"/>
        <v/>
      </c>
      <c r="J338" s="30"/>
    </row>
    <row r="339" ht="19.5" customHeight="1">
      <c r="A339" s="29"/>
      <c r="B339" s="30"/>
      <c r="C339" s="21" t="str">
        <f t="array" ref="C339">IF(B339="","",IFERROR(INDEX('NHÂN VIÊN'!$C$5:$C$54,MATCH(B339,'NHÂN VIÊN'!$B$5:$B$54,0)),"⚠ Sai mã NV"))</f>
        <v/>
      </c>
      <c r="D339" s="30"/>
      <c r="E339" s="21" t="str">
        <f t="array" ref="E339">IF(D339="","",IFERROR(INDEX('CÔNG ĐOẠN'!$C$5:$C$104,MATCH(D339,'CÔNG ĐOẠN'!$B$5:$B$104,0)),"⚠ Sai mã CĐ"))</f>
        <v/>
      </c>
      <c r="F339" s="21" t="str">
        <f t="array" ref="F339">IF(D339="","",IFERROR(INDEX('CÔNG ĐOẠN'!$D$5:$D$104,MATCH(D339,'CÔNG ĐOẠN'!$B$5:$B$104,0)),""))</f>
        <v/>
      </c>
      <c r="G339" s="23"/>
      <c r="H339" s="22" t="str">
        <f t="array" ref="H339">IF(D339="","",IFERROR(INDEX('CÔNG ĐOẠN'!$F$5:$F$104,MATCH(D339,'CÔNG ĐOẠN'!$B$5:$B$104,0)),0))</f>
        <v/>
      </c>
      <c r="I339" s="22" t="str">
        <f t="shared" si="1"/>
        <v/>
      </c>
      <c r="J339" s="30"/>
    </row>
    <row r="340" ht="19.5" customHeight="1">
      <c r="A340" s="29"/>
      <c r="B340" s="30"/>
      <c r="C340" s="21" t="str">
        <f t="array" ref="C340">IF(B340="","",IFERROR(INDEX('NHÂN VIÊN'!$C$5:$C$54,MATCH(B340,'NHÂN VIÊN'!$B$5:$B$54,0)),"⚠ Sai mã NV"))</f>
        <v/>
      </c>
      <c r="D340" s="30"/>
      <c r="E340" s="21" t="str">
        <f t="array" ref="E340">IF(D340="","",IFERROR(INDEX('CÔNG ĐOẠN'!$C$5:$C$104,MATCH(D340,'CÔNG ĐOẠN'!$B$5:$B$104,0)),"⚠ Sai mã CĐ"))</f>
        <v/>
      </c>
      <c r="F340" s="21" t="str">
        <f t="array" ref="F340">IF(D340="","",IFERROR(INDEX('CÔNG ĐOẠN'!$D$5:$D$104,MATCH(D340,'CÔNG ĐOẠN'!$B$5:$B$104,0)),""))</f>
        <v/>
      </c>
      <c r="G340" s="23"/>
      <c r="H340" s="22" t="str">
        <f t="array" ref="H340">IF(D340="","",IFERROR(INDEX('CÔNG ĐOẠN'!$F$5:$F$104,MATCH(D340,'CÔNG ĐOẠN'!$B$5:$B$104,0)),0))</f>
        <v/>
      </c>
      <c r="I340" s="22" t="str">
        <f t="shared" si="1"/>
        <v/>
      </c>
      <c r="J340" s="30"/>
    </row>
    <row r="341" ht="19.5" customHeight="1">
      <c r="A341" s="29"/>
      <c r="B341" s="30"/>
      <c r="C341" s="21" t="str">
        <f t="array" ref="C341">IF(B341="","",IFERROR(INDEX('NHÂN VIÊN'!$C$5:$C$54,MATCH(B341,'NHÂN VIÊN'!$B$5:$B$54,0)),"⚠ Sai mã NV"))</f>
        <v/>
      </c>
      <c r="D341" s="30"/>
      <c r="E341" s="21" t="str">
        <f t="array" ref="E341">IF(D341="","",IFERROR(INDEX('CÔNG ĐOẠN'!$C$5:$C$104,MATCH(D341,'CÔNG ĐOẠN'!$B$5:$B$104,0)),"⚠ Sai mã CĐ"))</f>
        <v/>
      </c>
      <c r="F341" s="21" t="str">
        <f t="array" ref="F341">IF(D341="","",IFERROR(INDEX('CÔNG ĐOẠN'!$D$5:$D$104,MATCH(D341,'CÔNG ĐOẠN'!$B$5:$B$104,0)),""))</f>
        <v/>
      </c>
      <c r="G341" s="23"/>
      <c r="H341" s="22" t="str">
        <f t="array" ref="H341">IF(D341="","",IFERROR(INDEX('CÔNG ĐOẠN'!$F$5:$F$104,MATCH(D341,'CÔNG ĐOẠN'!$B$5:$B$104,0)),0))</f>
        <v/>
      </c>
      <c r="I341" s="22" t="str">
        <f t="shared" si="1"/>
        <v/>
      </c>
      <c r="J341" s="30"/>
    </row>
    <row r="342" ht="19.5" customHeight="1">
      <c r="A342" s="29"/>
      <c r="B342" s="30"/>
      <c r="C342" s="21" t="str">
        <f t="array" ref="C342">IF(B342="","",IFERROR(INDEX('NHÂN VIÊN'!$C$5:$C$54,MATCH(B342,'NHÂN VIÊN'!$B$5:$B$54,0)),"⚠ Sai mã NV"))</f>
        <v/>
      </c>
      <c r="D342" s="30"/>
      <c r="E342" s="21" t="str">
        <f t="array" ref="E342">IF(D342="","",IFERROR(INDEX('CÔNG ĐOẠN'!$C$5:$C$104,MATCH(D342,'CÔNG ĐOẠN'!$B$5:$B$104,0)),"⚠ Sai mã CĐ"))</f>
        <v/>
      </c>
      <c r="F342" s="21" t="str">
        <f t="array" ref="F342">IF(D342="","",IFERROR(INDEX('CÔNG ĐOẠN'!$D$5:$D$104,MATCH(D342,'CÔNG ĐOẠN'!$B$5:$B$104,0)),""))</f>
        <v/>
      </c>
      <c r="G342" s="23"/>
      <c r="H342" s="22" t="str">
        <f t="array" ref="H342">IF(D342="","",IFERROR(INDEX('CÔNG ĐOẠN'!$F$5:$F$104,MATCH(D342,'CÔNG ĐOẠN'!$B$5:$B$104,0)),0))</f>
        <v/>
      </c>
      <c r="I342" s="22" t="str">
        <f t="shared" si="1"/>
        <v/>
      </c>
      <c r="J342" s="30"/>
    </row>
    <row r="343" ht="19.5" customHeight="1">
      <c r="A343" s="29"/>
      <c r="B343" s="30"/>
      <c r="C343" s="21" t="str">
        <f t="array" ref="C343">IF(B343="","",IFERROR(INDEX('NHÂN VIÊN'!$C$5:$C$54,MATCH(B343,'NHÂN VIÊN'!$B$5:$B$54,0)),"⚠ Sai mã NV"))</f>
        <v/>
      </c>
      <c r="D343" s="30"/>
      <c r="E343" s="21" t="str">
        <f t="array" ref="E343">IF(D343="","",IFERROR(INDEX('CÔNG ĐOẠN'!$C$5:$C$104,MATCH(D343,'CÔNG ĐOẠN'!$B$5:$B$104,0)),"⚠ Sai mã CĐ"))</f>
        <v/>
      </c>
      <c r="F343" s="21" t="str">
        <f t="array" ref="F343">IF(D343="","",IFERROR(INDEX('CÔNG ĐOẠN'!$D$5:$D$104,MATCH(D343,'CÔNG ĐOẠN'!$B$5:$B$104,0)),""))</f>
        <v/>
      </c>
      <c r="G343" s="23"/>
      <c r="H343" s="22" t="str">
        <f t="array" ref="H343">IF(D343="","",IFERROR(INDEX('CÔNG ĐOẠN'!$F$5:$F$104,MATCH(D343,'CÔNG ĐOẠN'!$B$5:$B$104,0)),0))</f>
        <v/>
      </c>
      <c r="I343" s="22" t="str">
        <f t="shared" si="1"/>
        <v/>
      </c>
      <c r="J343" s="30"/>
    </row>
    <row r="344" ht="19.5" customHeight="1">
      <c r="A344" s="29"/>
      <c r="B344" s="30"/>
      <c r="C344" s="21" t="str">
        <f t="array" ref="C344">IF(B344="","",IFERROR(INDEX('NHÂN VIÊN'!$C$5:$C$54,MATCH(B344,'NHÂN VIÊN'!$B$5:$B$54,0)),"⚠ Sai mã NV"))</f>
        <v/>
      </c>
      <c r="D344" s="30"/>
      <c r="E344" s="21" t="str">
        <f t="array" ref="E344">IF(D344="","",IFERROR(INDEX('CÔNG ĐOẠN'!$C$5:$C$104,MATCH(D344,'CÔNG ĐOẠN'!$B$5:$B$104,0)),"⚠ Sai mã CĐ"))</f>
        <v/>
      </c>
      <c r="F344" s="21" t="str">
        <f t="array" ref="F344">IF(D344="","",IFERROR(INDEX('CÔNG ĐOẠN'!$D$5:$D$104,MATCH(D344,'CÔNG ĐOẠN'!$B$5:$B$104,0)),""))</f>
        <v/>
      </c>
      <c r="G344" s="23"/>
      <c r="H344" s="22" t="str">
        <f t="array" ref="H344">IF(D344="","",IFERROR(INDEX('CÔNG ĐOẠN'!$F$5:$F$104,MATCH(D344,'CÔNG ĐOẠN'!$B$5:$B$104,0)),0))</f>
        <v/>
      </c>
      <c r="I344" s="22" t="str">
        <f t="shared" si="1"/>
        <v/>
      </c>
      <c r="J344" s="30"/>
    </row>
    <row r="345" ht="19.5" customHeight="1">
      <c r="A345" s="29"/>
      <c r="B345" s="30"/>
      <c r="C345" s="21" t="str">
        <f t="array" ref="C345">IF(B345="","",IFERROR(INDEX('NHÂN VIÊN'!$C$5:$C$54,MATCH(B345,'NHÂN VIÊN'!$B$5:$B$54,0)),"⚠ Sai mã NV"))</f>
        <v/>
      </c>
      <c r="D345" s="30"/>
      <c r="E345" s="21" t="str">
        <f t="array" ref="E345">IF(D345="","",IFERROR(INDEX('CÔNG ĐOẠN'!$C$5:$C$104,MATCH(D345,'CÔNG ĐOẠN'!$B$5:$B$104,0)),"⚠ Sai mã CĐ"))</f>
        <v/>
      </c>
      <c r="F345" s="21" t="str">
        <f t="array" ref="F345">IF(D345="","",IFERROR(INDEX('CÔNG ĐOẠN'!$D$5:$D$104,MATCH(D345,'CÔNG ĐOẠN'!$B$5:$B$104,0)),""))</f>
        <v/>
      </c>
      <c r="G345" s="23"/>
      <c r="H345" s="22" t="str">
        <f t="array" ref="H345">IF(D345="","",IFERROR(INDEX('CÔNG ĐOẠN'!$F$5:$F$104,MATCH(D345,'CÔNG ĐOẠN'!$B$5:$B$104,0)),0))</f>
        <v/>
      </c>
      <c r="I345" s="22" t="str">
        <f t="shared" si="1"/>
        <v/>
      </c>
      <c r="J345" s="30"/>
    </row>
    <row r="346" ht="19.5" customHeight="1">
      <c r="A346" s="29"/>
      <c r="B346" s="30"/>
      <c r="C346" s="21" t="str">
        <f t="array" ref="C346">IF(B346="","",IFERROR(INDEX('NHÂN VIÊN'!$C$5:$C$54,MATCH(B346,'NHÂN VIÊN'!$B$5:$B$54,0)),"⚠ Sai mã NV"))</f>
        <v/>
      </c>
      <c r="D346" s="30"/>
      <c r="E346" s="21" t="str">
        <f t="array" ref="E346">IF(D346="","",IFERROR(INDEX('CÔNG ĐOẠN'!$C$5:$C$104,MATCH(D346,'CÔNG ĐOẠN'!$B$5:$B$104,0)),"⚠ Sai mã CĐ"))</f>
        <v/>
      </c>
      <c r="F346" s="21" t="str">
        <f t="array" ref="F346">IF(D346="","",IFERROR(INDEX('CÔNG ĐOẠN'!$D$5:$D$104,MATCH(D346,'CÔNG ĐOẠN'!$B$5:$B$104,0)),""))</f>
        <v/>
      </c>
      <c r="G346" s="23"/>
      <c r="H346" s="22" t="str">
        <f t="array" ref="H346">IF(D346="","",IFERROR(INDEX('CÔNG ĐOẠN'!$F$5:$F$104,MATCH(D346,'CÔNG ĐOẠN'!$B$5:$B$104,0)),0))</f>
        <v/>
      </c>
      <c r="I346" s="22" t="str">
        <f t="shared" si="1"/>
        <v/>
      </c>
      <c r="J346" s="30"/>
    </row>
    <row r="347" ht="19.5" customHeight="1">
      <c r="A347" s="29"/>
      <c r="B347" s="30"/>
      <c r="C347" s="21" t="str">
        <f t="array" ref="C347">IF(B347="","",IFERROR(INDEX('NHÂN VIÊN'!$C$5:$C$54,MATCH(B347,'NHÂN VIÊN'!$B$5:$B$54,0)),"⚠ Sai mã NV"))</f>
        <v/>
      </c>
      <c r="D347" s="30"/>
      <c r="E347" s="21" t="str">
        <f t="array" ref="E347">IF(D347="","",IFERROR(INDEX('CÔNG ĐOẠN'!$C$5:$C$104,MATCH(D347,'CÔNG ĐOẠN'!$B$5:$B$104,0)),"⚠ Sai mã CĐ"))</f>
        <v/>
      </c>
      <c r="F347" s="21" t="str">
        <f t="array" ref="F347">IF(D347="","",IFERROR(INDEX('CÔNG ĐOẠN'!$D$5:$D$104,MATCH(D347,'CÔNG ĐOẠN'!$B$5:$B$104,0)),""))</f>
        <v/>
      </c>
      <c r="G347" s="23"/>
      <c r="H347" s="22" t="str">
        <f t="array" ref="H347">IF(D347="","",IFERROR(INDEX('CÔNG ĐOẠN'!$F$5:$F$104,MATCH(D347,'CÔNG ĐOẠN'!$B$5:$B$104,0)),0))</f>
        <v/>
      </c>
      <c r="I347" s="22" t="str">
        <f t="shared" si="1"/>
        <v/>
      </c>
      <c r="J347" s="30"/>
    </row>
    <row r="348" ht="19.5" customHeight="1">
      <c r="A348" s="29"/>
      <c r="B348" s="30"/>
      <c r="C348" s="21" t="str">
        <f t="array" ref="C348">IF(B348="","",IFERROR(INDEX('NHÂN VIÊN'!$C$5:$C$54,MATCH(B348,'NHÂN VIÊN'!$B$5:$B$54,0)),"⚠ Sai mã NV"))</f>
        <v/>
      </c>
      <c r="D348" s="30"/>
      <c r="E348" s="21" t="str">
        <f t="array" ref="E348">IF(D348="","",IFERROR(INDEX('CÔNG ĐOẠN'!$C$5:$C$104,MATCH(D348,'CÔNG ĐOẠN'!$B$5:$B$104,0)),"⚠ Sai mã CĐ"))</f>
        <v/>
      </c>
      <c r="F348" s="21" t="str">
        <f t="array" ref="F348">IF(D348="","",IFERROR(INDEX('CÔNG ĐOẠN'!$D$5:$D$104,MATCH(D348,'CÔNG ĐOẠN'!$B$5:$B$104,0)),""))</f>
        <v/>
      </c>
      <c r="G348" s="23"/>
      <c r="H348" s="22" t="str">
        <f t="array" ref="H348">IF(D348="","",IFERROR(INDEX('CÔNG ĐOẠN'!$F$5:$F$104,MATCH(D348,'CÔNG ĐOẠN'!$B$5:$B$104,0)),0))</f>
        <v/>
      </c>
      <c r="I348" s="22" t="str">
        <f t="shared" si="1"/>
        <v/>
      </c>
      <c r="J348" s="30"/>
    </row>
    <row r="349" ht="19.5" customHeight="1">
      <c r="A349" s="29"/>
      <c r="B349" s="30"/>
      <c r="C349" s="21" t="str">
        <f t="array" ref="C349">IF(B349="","",IFERROR(INDEX('NHÂN VIÊN'!$C$5:$C$54,MATCH(B349,'NHÂN VIÊN'!$B$5:$B$54,0)),"⚠ Sai mã NV"))</f>
        <v/>
      </c>
      <c r="D349" s="30"/>
      <c r="E349" s="21" t="str">
        <f t="array" ref="E349">IF(D349="","",IFERROR(INDEX('CÔNG ĐOẠN'!$C$5:$C$104,MATCH(D349,'CÔNG ĐOẠN'!$B$5:$B$104,0)),"⚠ Sai mã CĐ"))</f>
        <v/>
      </c>
      <c r="F349" s="21" t="str">
        <f t="array" ref="F349">IF(D349="","",IFERROR(INDEX('CÔNG ĐOẠN'!$D$5:$D$104,MATCH(D349,'CÔNG ĐOẠN'!$B$5:$B$104,0)),""))</f>
        <v/>
      </c>
      <c r="G349" s="23"/>
      <c r="H349" s="22" t="str">
        <f t="array" ref="H349">IF(D349="","",IFERROR(INDEX('CÔNG ĐOẠN'!$F$5:$F$104,MATCH(D349,'CÔNG ĐOẠN'!$B$5:$B$104,0)),0))</f>
        <v/>
      </c>
      <c r="I349" s="22" t="str">
        <f t="shared" si="1"/>
        <v/>
      </c>
      <c r="J349" s="30"/>
    </row>
    <row r="350" ht="19.5" customHeight="1">
      <c r="A350" s="29"/>
      <c r="B350" s="30"/>
      <c r="C350" s="21" t="str">
        <f t="array" ref="C350">IF(B350="","",IFERROR(INDEX('NHÂN VIÊN'!$C$5:$C$54,MATCH(B350,'NHÂN VIÊN'!$B$5:$B$54,0)),"⚠ Sai mã NV"))</f>
        <v/>
      </c>
      <c r="D350" s="30"/>
      <c r="E350" s="21" t="str">
        <f t="array" ref="E350">IF(D350="","",IFERROR(INDEX('CÔNG ĐOẠN'!$C$5:$C$104,MATCH(D350,'CÔNG ĐOẠN'!$B$5:$B$104,0)),"⚠ Sai mã CĐ"))</f>
        <v/>
      </c>
      <c r="F350" s="21" t="str">
        <f t="array" ref="F350">IF(D350="","",IFERROR(INDEX('CÔNG ĐOẠN'!$D$5:$D$104,MATCH(D350,'CÔNG ĐOẠN'!$B$5:$B$104,0)),""))</f>
        <v/>
      </c>
      <c r="G350" s="23"/>
      <c r="H350" s="22" t="str">
        <f t="array" ref="H350">IF(D350="","",IFERROR(INDEX('CÔNG ĐOẠN'!$F$5:$F$104,MATCH(D350,'CÔNG ĐOẠN'!$B$5:$B$104,0)),0))</f>
        <v/>
      </c>
      <c r="I350" s="22" t="str">
        <f t="shared" si="1"/>
        <v/>
      </c>
      <c r="J350" s="30"/>
    </row>
    <row r="351" ht="19.5" customHeight="1">
      <c r="A351" s="29"/>
      <c r="B351" s="30"/>
      <c r="C351" s="21" t="str">
        <f t="array" ref="C351">IF(B351="","",IFERROR(INDEX('NHÂN VIÊN'!$C$5:$C$54,MATCH(B351,'NHÂN VIÊN'!$B$5:$B$54,0)),"⚠ Sai mã NV"))</f>
        <v/>
      </c>
      <c r="D351" s="30"/>
      <c r="E351" s="21" t="str">
        <f t="array" ref="E351">IF(D351="","",IFERROR(INDEX('CÔNG ĐOẠN'!$C$5:$C$104,MATCH(D351,'CÔNG ĐOẠN'!$B$5:$B$104,0)),"⚠ Sai mã CĐ"))</f>
        <v/>
      </c>
      <c r="F351" s="21" t="str">
        <f t="array" ref="F351">IF(D351="","",IFERROR(INDEX('CÔNG ĐOẠN'!$D$5:$D$104,MATCH(D351,'CÔNG ĐOẠN'!$B$5:$B$104,0)),""))</f>
        <v/>
      </c>
      <c r="G351" s="23"/>
      <c r="H351" s="22" t="str">
        <f t="array" ref="H351">IF(D351="","",IFERROR(INDEX('CÔNG ĐOẠN'!$F$5:$F$104,MATCH(D351,'CÔNG ĐOẠN'!$B$5:$B$104,0)),0))</f>
        <v/>
      </c>
      <c r="I351" s="22" t="str">
        <f t="shared" si="1"/>
        <v/>
      </c>
      <c r="J351" s="30"/>
    </row>
    <row r="352" ht="19.5" customHeight="1">
      <c r="A352" s="29"/>
      <c r="B352" s="30"/>
      <c r="C352" s="21" t="str">
        <f t="array" ref="C352">IF(B352="","",IFERROR(INDEX('NHÂN VIÊN'!$C$5:$C$54,MATCH(B352,'NHÂN VIÊN'!$B$5:$B$54,0)),"⚠ Sai mã NV"))</f>
        <v/>
      </c>
      <c r="D352" s="30"/>
      <c r="E352" s="21" t="str">
        <f t="array" ref="E352">IF(D352="","",IFERROR(INDEX('CÔNG ĐOẠN'!$C$5:$C$104,MATCH(D352,'CÔNG ĐOẠN'!$B$5:$B$104,0)),"⚠ Sai mã CĐ"))</f>
        <v/>
      </c>
      <c r="F352" s="21" t="str">
        <f t="array" ref="F352">IF(D352="","",IFERROR(INDEX('CÔNG ĐOẠN'!$D$5:$D$104,MATCH(D352,'CÔNG ĐOẠN'!$B$5:$B$104,0)),""))</f>
        <v/>
      </c>
      <c r="G352" s="23"/>
      <c r="H352" s="22" t="str">
        <f t="array" ref="H352">IF(D352="","",IFERROR(INDEX('CÔNG ĐOẠN'!$F$5:$F$104,MATCH(D352,'CÔNG ĐOẠN'!$B$5:$B$104,0)),0))</f>
        <v/>
      </c>
      <c r="I352" s="22" t="str">
        <f t="shared" si="1"/>
        <v/>
      </c>
      <c r="J352" s="30"/>
    </row>
    <row r="353" ht="19.5" customHeight="1">
      <c r="A353" s="29"/>
      <c r="B353" s="30"/>
      <c r="C353" s="21" t="str">
        <f t="array" ref="C353">IF(B353="","",IFERROR(INDEX('NHÂN VIÊN'!$C$5:$C$54,MATCH(B353,'NHÂN VIÊN'!$B$5:$B$54,0)),"⚠ Sai mã NV"))</f>
        <v/>
      </c>
      <c r="D353" s="30"/>
      <c r="E353" s="21" t="str">
        <f t="array" ref="E353">IF(D353="","",IFERROR(INDEX('CÔNG ĐOẠN'!$C$5:$C$104,MATCH(D353,'CÔNG ĐOẠN'!$B$5:$B$104,0)),"⚠ Sai mã CĐ"))</f>
        <v/>
      </c>
      <c r="F353" s="21" t="str">
        <f t="array" ref="F353">IF(D353="","",IFERROR(INDEX('CÔNG ĐOẠN'!$D$5:$D$104,MATCH(D353,'CÔNG ĐOẠN'!$B$5:$B$104,0)),""))</f>
        <v/>
      </c>
      <c r="G353" s="23"/>
      <c r="H353" s="22" t="str">
        <f t="array" ref="H353">IF(D353="","",IFERROR(INDEX('CÔNG ĐOẠN'!$F$5:$F$104,MATCH(D353,'CÔNG ĐOẠN'!$B$5:$B$104,0)),0))</f>
        <v/>
      </c>
      <c r="I353" s="22" t="str">
        <f t="shared" si="1"/>
        <v/>
      </c>
      <c r="J353" s="30"/>
    </row>
    <row r="354" ht="19.5" customHeight="1">
      <c r="A354" s="29"/>
      <c r="B354" s="30"/>
      <c r="C354" s="21" t="str">
        <f t="array" ref="C354">IF(B354="","",IFERROR(INDEX('NHÂN VIÊN'!$C$5:$C$54,MATCH(B354,'NHÂN VIÊN'!$B$5:$B$54,0)),"⚠ Sai mã NV"))</f>
        <v/>
      </c>
      <c r="D354" s="30"/>
      <c r="E354" s="21" t="str">
        <f t="array" ref="E354">IF(D354="","",IFERROR(INDEX('CÔNG ĐOẠN'!$C$5:$C$104,MATCH(D354,'CÔNG ĐOẠN'!$B$5:$B$104,0)),"⚠ Sai mã CĐ"))</f>
        <v/>
      </c>
      <c r="F354" s="21" t="str">
        <f t="array" ref="F354">IF(D354="","",IFERROR(INDEX('CÔNG ĐOẠN'!$D$5:$D$104,MATCH(D354,'CÔNG ĐOẠN'!$B$5:$B$104,0)),""))</f>
        <v/>
      </c>
      <c r="G354" s="23"/>
      <c r="H354" s="22" t="str">
        <f t="array" ref="H354">IF(D354="","",IFERROR(INDEX('CÔNG ĐOẠN'!$F$5:$F$104,MATCH(D354,'CÔNG ĐOẠN'!$B$5:$B$104,0)),0))</f>
        <v/>
      </c>
      <c r="I354" s="22" t="str">
        <f t="shared" si="1"/>
        <v/>
      </c>
      <c r="J354" s="30"/>
    </row>
    <row r="355" ht="19.5" customHeight="1">
      <c r="A355" s="29"/>
      <c r="B355" s="30"/>
      <c r="C355" s="21" t="str">
        <f t="array" ref="C355">IF(B355="","",IFERROR(INDEX('NHÂN VIÊN'!$C$5:$C$54,MATCH(B355,'NHÂN VIÊN'!$B$5:$B$54,0)),"⚠ Sai mã NV"))</f>
        <v/>
      </c>
      <c r="D355" s="30"/>
      <c r="E355" s="21" t="str">
        <f t="array" ref="E355">IF(D355="","",IFERROR(INDEX('CÔNG ĐOẠN'!$C$5:$C$104,MATCH(D355,'CÔNG ĐOẠN'!$B$5:$B$104,0)),"⚠ Sai mã CĐ"))</f>
        <v/>
      </c>
      <c r="F355" s="21" t="str">
        <f t="array" ref="F355">IF(D355="","",IFERROR(INDEX('CÔNG ĐOẠN'!$D$5:$D$104,MATCH(D355,'CÔNG ĐOẠN'!$B$5:$B$104,0)),""))</f>
        <v/>
      </c>
      <c r="G355" s="23"/>
      <c r="H355" s="22" t="str">
        <f t="array" ref="H355">IF(D355="","",IFERROR(INDEX('CÔNG ĐOẠN'!$F$5:$F$104,MATCH(D355,'CÔNG ĐOẠN'!$B$5:$B$104,0)),0))</f>
        <v/>
      </c>
      <c r="I355" s="22" t="str">
        <f t="shared" si="1"/>
        <v/>
      </c>
      <c r="J355" s="30"/>
    </row>
    <row r="356" ht="19.5" customHeight="1">
      <c r="A356" s="29"/>
      <c r="B356" s="30"/>
      <c r="C356" s="21" t="str">
        <f t="array" ref="C356">IF(B356="","",IFERROR(INDEX('NHÂN VIÊN'!$C$5:$C$54,MATCH(B356,'NHÂN VIÊN'!$B$5:$B$54,0)),"⚠ Sai mã NV"))</f>
        <v/>
      </c>
      <c r="D356" s="30"/>
      <c r="E356" s="21" t="str">
        <f t="array" ref="E356">IF(D356="","",IFERROR(INDEX('CÔNG ĐOẠN'!$C$5:$C$104,MATCH(D356,'CÔNG ĐOẠN'!$B$5:$B$104,0)),"⚠ Sai mã CĐ"))</f>
        <v/>
      </c>
      <c r="F356" s="21" t="str">
        <f t="array" ref="F356">IF(D356="","",IFERROR(INDEX('CÔNG ĐOẠN'!$D$5:$D$104,MATCH(D356,'CÔNG ĐOẠN'!$B$5:$B$104,0)),""))</f>
        <v/>
      </c>
      <c r="G356" s="23"/>
      <c r="H356" s="22" t="str">
        <f t="array" ref="H356">IF(D356="","",IFERROR(INDEX('CÔNG ĐOẠN'!$F$5:$F$104,MATCH(D356,'CÔNG ĐOẠN'!$B$5:$B$104,0)),0))</f>
        <v/>
      </c>
      <c r="I356" s="22" t="str">
        <f t="shared" si="1"/>
        <v/>
      </c>
      <c r="J356" s="30"/>
    </row>
    <row r="357" ht="19.5" customHeight="1">
      <c r="A357" s="29"/>
      <c r="B357" s="30"/>
      <c r="C357" s="21" t="str">
        <f t="array" ref="C357">IF(B357="","",IFERROR(INDEX('NHÂN VIÊN'!$C$5:$C$54,MATCH(B357,'NHÂN VIÊN'!$B$5:$B$54,0)),"⚠ Sai mã NV"))</f>
        <v/>
      </c>
      <c r="D357" s="30"/>
      <c r="E357" s="21" t="str">
        <f t="array" ref="E357">IF(D357="","",IFERROR(INDEX('CÔNG ĐOẠN'!$C$5:$C$104,MATCH(D357,'CÔNG ĐOẠN'!$B$5:$B$104,0)),"⚠ Sai mã CĐ"))</f>
        <v/>
      </c>
      <c r="F357" s="21" t="str">
        <f t="array" ref="F357">IF(D357="","",IFERROR(INDEX('CÔNG ĐOẠN'!$D$5:$D$104,MATCH(D357,'CÔNG ĐOẠN'!$B$5:$B$104,0)),""))</f>
        <v/>
      </c>
      <c r="G357" s="23"/>
      <c r="H357" s="22" t="str">
        <f t="array" ref="H357">IF(D357="","",IFERROR(INDEX('CÔNG ĐOẠN'!$F$5:$F$104,MATCH(D357,'CÔNG ĐOẠN'!$B$5:$B$104,0)),0))</f>
        <v/>
      </c>
      <c r="I357" s="22" t="str">
        <f t="shared" si="1"/>
        <v/>
      </c>
      <c r="J357" s="30"/>
    </row>
    <row r="358" ht="19.5" customHeight="1">
      <c r="A358" s="29"/>
      <c r="B358" s="30"/>
      <c r="C358" s="21" t="str">
        <f t="array" ref="C358">IF(B358="","",IFERROR(INDEX('NHÂN VIÊN'!$C$5:$C$54,MATCH(B358,'NHÂN VIÊN'!$B$5:$B$54,0)),"⚠ Sai mã NV"))</f>
        <v/>
      </c>
      <c r="D358" s="30"/>
      <c r="E358" s="21" t="str">
        <f t="array" ref="E358">IF(D358="","",IFERROR(INDEX('CÔNG ĐOẠN'!$C$5:$C$104,MATCH(D358,'CÔNG ĐOẠN'!$B$5:$B$104,0)),"⚠ Sai mã CĐ"))</f>
        <v/>
      </c>
      <c r="F358" s="21" t="str">
        <f t="array" ref="F358">IF(D358="","",IFERROR(INDEX('CÔNG ĐOẠN'!$D$5:$D$104,MATCH(D358,'CÔNG ĐOẠN'!$B$5:$B$104,0)),""))</f>
        <v/>
      </c>
      <c r="G358" s="23"/>
      <c r="H358" s="22" t="str">
        <f t="array" ref="H358">IF(D358="","",IFERROR(INDEX('CÔNG ĐOẠN'!$F$5:$F$104,MATCH(D358,'CÔNG ĐOẠN'!$B$5:$B$104,0)),0))</f>
        <v/>
      </c>
      <c r="I358" s="22" t="str">
        <f t="shared" si="1"/>
        <v/>
      </c>
      <c r="J358" s="30"/>
    </row>
    <row r="359" ht="19.5" customHeight="1">
      <c r="A359" s="29"/>
      <c r="B359" s="30"/>
      <c r="C359" s="21" t="str">
        <f t="array" ref="C359">IF(B359="","",IFERROR(INDEX('NHÂN VIÊN'!$C$5:$C$54,MATCH(B359,'NHÂN VIÊN'!$B$5:$B$54,0)),"⚠ Sai mã NV"))</f>
        <v/>
      </c>
      <c r="D359" s="30"/>
      <c r="E359" s="21" t="str">
        <f t="array" ref="E359">IF(D359="","",IFERROR(INDEX('CÔNG ĐOẠN'!$C$5:$C$104,MATCH(D359,'CÔNG ĐOẠN'!$B$5:$B$104,0)),"⚠ Sai mã CĐ"))</f>
        <v/>
      </c>
      <c r="F359" s="21" t="str">
        <f t="array" ref="F359">IF(D359="","",IFERROR(INDEX('CÔNG ĐOẠN'!$D$5:$D$104,MATCH(D359,'CÔNG ĐOẠN'!$B$5:$B$104,0)),""))</f>
        <v/>
      </c>
      <c r="G359" s="23"/>
      <c r="H359" s="22" t="str">
        <f t="array" ref="H359">IF(D359="","",IFERROR(INDEX('CÔNG ĐOẠN'!$F$5:$F$104,MATCH(D359,'CÔNG ĐOẠN'!$B$5:$B$104,0)),0))</f>
        <v/>
      </c>
      <c r="I359" s="22" t="str">
        <f t="shared" si="1"/>
        <v/>
      </c>
      <c r="J359" s="30"/>
    </row>
    <row r="360" ht="19.5" customHeight="1">
      <c r="A360" s="29"/>
      <c r="B360" s="30"/>
      <c r="C360" s="21" t="str">
        <f t="array" ref="C360">IF(B360="","",IFERROR(INDEX('NHÂN VIÊN'!$C$5:$C$54,MATCH(B360,'NHÂN VIÊN'!$B$5:$B$54,0)),"⚠ Sai mã NV"))</f>
        <v/>
      </c>
      <c r="D360" s="30"/>
      <c r="E360" s="21" t="str">
        <f t="array" ref="E360">IF(D360="","",IFERROR(INDEX('CÔNG ĐOẠN'!$C$5:$C$104,MATCH(D360,'CÔNG ĐOẠN'!$B$5:$B$104,0)),"⚠ Sai mã CĐ"))</f>
        <v/>
      </c>
      <c r="F360" s="21" t="str">
        <f t="array" ref="F360">IF(D360="","",IFERROR(INDEX('CÔNG ĐOẠN'!$D$5:$D$104,MATCH(D360,'CÔNG ĐOẠN'!$B$5:$B$104,0)),""))</f>
        <v/>
      </c>
      <c r="G360" s="23"/>
      <c r="H360" s="22" t="str">
        <f t="array" ref="H360">IF(D360="","",IFERROR(INDEX('CÔNG ĐOẠN'!$F$5:$F$104,MATCH(D360,'CÔNG ĐOẠN'!$B$5:$B$104,0)),0))</f>
        <v/>
      </c>
      <c r="I360" s="22" t="str">
        <f t="shared" si="1"/>
        <v/>
      </c>
      <c r="J360" s="30"/>
    </row>
    <row r="361" ht="19.5" customHeight="1">
      <c r="A361" s="29"/>
      <c r="B361" s="30"/>
      <c r="C361" s="21" t="str">
        <f t="array" ref="C361">IF(B361="","",IFERROR(INDEX('NHÂN VIÊN'!$C$5:$C$54,MATCH(B361,'NHÂN VIÊN'!$B$5:$B$54,0)),"⚠ Sai mã NV"))</f>
        <v/>
      </c>
      <c r="D361" s="30"/>
      <c r="E361" s="21" t="str">
        <f t="array" ref="E361">IF(D361="","",IFERROR(INDEX('CÔNG ĐOẠN'!$C$5:$C$104,MATCH(D361,'CÔNG ĐOẠN'!$B$5:$B$104,0)),"⚠ Sai mã CĐ"))</f>
        <v/>
      </c>
      <c r="F361" s="21" t="str">
        <f t="array" ref="F361">IF(D361="","",IFERROR(INDEX('CÔNG ĐOẠN'!$D$5:$D$104,MATCH(D361,'CÔNG ĐOẠN'!$B$5:$B$104,0)),""))</f>
        <v/>
      </c>
      <c r="G361" s="23"/>
      <c r="H361" s="22" t="str">
        <f t="array" ref="H361">IF(D361="","",IFERROR(INDEX('CÔNG ĐOẠN'!$F$5:$F$104,MATCH(D361,'CÔNG ĐOẠN'!$B$5:$B$104,0)),0))</f>
        <v/>
      </c>
      <c r="I361" s="22" t="str">
        <f t="shared" si="1"/>
        <v/>
      </c>
      <c r="J361" s="30"/>
    </row>
    <row r="362" ht="19.5" customHeight="1">
      <c r="A362" s="29"/>
      <c r="B362" s="30"/>
      <c r="C362" s="21" t="str">
        <f t="array" ref="C362">IF(B362="","",IFERROR(INDEX('NHÂN VIÊN'!$C$5:$C$54,MATCH(B362,'NHÂN VIÊN'!$B$5:$B$54,0)),"⚠ Sai mã NV"))</f>
        <v/>
      </c>
      <c r="D362" s="30"/>
      <c r="E362" s="21" t="str">
        <f t="array" ref="E362">IF(D362="","",IFERROR(INDEX('CÔNG ĐOẠN'!$C$5:$C$104,MATCH(D362,'CÔNG ĐOẠN'!$B$5:$B$104,0)),"⚠ Sai mã CĐ"))</f>
        <v/>
      </c>
      <c r="F362" s="21" t="str">
        <f t="array" ref="F362">IF(D362="","",IFERROR(INDEX('CÔNG ĐOẠN'!$D$5:$D$104,MATCH(D362,'CÔNG ĐOẠN'!$B$5:$B$104,0)),""))</f>
        <v/>
      </c>
      <c r="G362" s="23"/>
      <c r="H362" s="22" t="str">
        <f t="array" ref="H362">IF(D362="","",IFERROR(INDEX('CÔNG ĐOẠN'!$F$5:$F$104,MATCH(D362,'CÔNG ĐOẠN'!$B$5:$B$104,0)),0))</f>
        <v/>
      </c>
      <c r="I362" s="22" t="str">
        <f t="shared" si="1"/>
        <v/>
      </c>
      <c r="J362" s="30"/>
    </row>
    <row r="363" ht="19.5" customHeight="1">
      <c r="A363" s="29"/>
      <c r="B363" s="30"/>
      <c r="C363" s="21" t="str">
        <f t="array" ref="C363">IF(B363="","",IFERROR(INDEX('NHÂN VIÊN'!$C$5:$C$54,MATCH(B363,'NHÂN VIÊN'!$B$5:$B$54,0)),"⚠ Sai mã NV"))</f>
        <v/>
      </c>
      <c r="D363" s="30"/>
      <c r="E363" s="21" t="str">
        <f t="array" ref="E363">IF(D363="","",IFERROR(INDEX('CÔNG ĐOẠN'!$C$5:$C$104,MATCH(D363,'CÔNG ĐOẠN'!$B$5:$B$104,0)),"⚠ Sai mã CĐ"))</f>
        <v/>
      </c>
      <c r="F363" s="21" t="str">
        <f t="array" ref="F363">IF(D363="","",IFERROR(INDEX('CÔNG ĐOẠN'!$D$5:$D$104,MATCH(D363,'CÔNG ĐOẠN'!$B$5:$B$104,0)),""))</f>
        <v/>
      </c>
      <c r="G363" s="23"/>
      <c r="H363" s="22" t="str">
        <f t="array" ref="H363">IF(D363="","",IFERROR(INDEX('CÔNG ĐOẠN'!$F$5:$F$104,MATCH(D363,'CÔNG ĐOẠN'!$B$5:$B$104,0)),0))</f>
        <v/>
      </c>
      <c r="I363" s="22" t="str">
        <f t="shared" si="1"/>
        <v/>
      </c>
      <c r="J363" s="30"/>
    </row>
    <row r="364" ht="19.5" customHeight="1">
      <c r="A364" s="29"/>
      <c r="B364" s="30"/>
      <c r="C364" s="21" t="str">
        <f t="array" ref="C364">IF(B364="","",IFERROR(INDEX('NHÂN VIÊN'!$C$5:$C$54,MATCH(B364,'NHÂN VIÊN'!$B$5:$B$54,0)),"⚠ Sai mã NV"))</f>
        <v/>
      </c>
      <c r="D364" s="30"/>
      <c r="E364" s="21" t="str">
        <f t="array" ref="E364">IF(D364="","",IFERROR(INDEX('CÔNG ĐOẠN'!$C$5:$C$104,MATCH(D364,'CÔNG ĐOẠN'!$B$5:$B$104,0)),"⚠ Sai mã CĐ"))</f>
        <v/>
      </c>
      <c r="F364" s="21" t="str">
        <f t="array" ref="F364">IF(D364="","",IFERROR(INDEX('CÔNG ĐOẠN'!$D$5:$D$104,MATCH(D364,'CÔNG ĐOẠN'!$B$5:$B$104,0)),""))</f>
        <v/>
      </c>
      <c r="G364" s="23"/>
      <c r="H364" s="22" t="str">
        <f t="array" ref="H364">IF(D364="","",IFERROR(INDEX('CÔNG ĐOẠN'!$F$5:$F$104,MATCH(D364,'CÔNG ĐOẠN'!$B$5:$B$104,0)),0))</f>
        <v/>
      </c>
      <c r="I364" s="22" t="str">
        <f t="shared" si="1"/>
        <v/>
      </c>
      <c r="J364" s="30"/>
    </row>
    <row r="365" ht="19.5" customHeight="1">
      <c r="A365" s="29"/>
      <c r="B365" s="30"/>
      <c r="C365" s="21" t="str">
        <f t="array" ref="C365">IF(B365="","",IFERROR(INDEX('NHÂN VIÊN'!$C$5:$C$54,MATCH(B365,'NHÂN VIÊN'!$B$5:$B$54,0)),"⚠ Sai mã NV"))</f>
        <v/>
      </c>
      <c r="D365" s="30"/>
      <c r="E365" s="21" t="str">
        <f t="array" ref="E365">IF(D365="","",IFERROR(INDEX('CÔNG ĐOẠN'!$C$5:$C$104,MATCH(D365,'CÔNG ĐOẠN'!$B$5:$B$104,0)),"⚠ Sai mã CĐ"))</f>
        <v/>
      </c>
      <c r="F365" s="21" t="str">
        <f t="array" ref="F365">IF(D365="","",IFERROR(INDEX('CÔNG ĐOẠN'!$D$5:$D$104,MATCH(D365,'CÔNG ĐOẠN'!$B$5:$B$104,0)),""))</f>
        <v/>
      </c>
      <c r="G365" s="23"/>
      <c r="H365" s="22" t="str">
        <f t="array" ref="H365">IF(D365="","",IFERROR(INDEX('CÔNG ĐOẠN'!$F$5:$F$104,MATCH(D365,'CÔNG ĐOẠN'!$B$5:$B$104,0)),0))</f>
        <v/>
      </c>
      <c r="I365" s="22" t="str">
        <f t="shared" si="1"/>
        <v/>
      </c>
      <c r="J365" s="30"/>
    </row>
    <row r="366" ht="19.5" customHeight="1">
      <c r="A366" s="29"/>
      <c r="B366" s="30"/>
      <c r="C366" s="21" t="str">
        <f t="array" ref="C366">IF(B366="","",IFERROR(INDEX('NHÂN VIÊN'!$C$5:$C$54,MATCH(B366,'NHÂN VIÊN'!$B$5:$B$54,0)),"⚠ Sai mã NV"))</f>
        <v/>
      </c>
      <c r="D366" s="30"/>
      <c r="E366" s="21" t="str">
        <f t="array" ref="E366">IF(D366="","",IFERROR(INDEX('CÔNG ĐOẠN'!$C$5:$C$104,MATCH(D366,'CÔNG ĐOẠN'!$B$5:$B$104,0)),"⚠ Sai mã CĐ"))</f>
        <v/>
      </c>
      <c r="F366" s="21" t="str">
        <f t="array" ref="F366">IF(D366="","",IFERROR(INDEX('CÔNG ĐOẠN'!$D$5:$D$104,MATCH(D366,'CÔNG ĐOẠN'!$B$5:$B$104,0)),""))</f>
        <v/>
      </c>
      <c r="G366" s="23"/>
      <c r="H366" s="22" t="str">
        <f t="array" ref="H366">IF(D366="","",IFERROR(INDEX('CÔNG ĐOẠN'!$F$5:$F$104,MATCH(D366,'CÔNG ĐOẠN'!$B$5:$B$104,0)),0))</f>
        <v/>
      </c>
      <c r="I366" s="22" t="str">
        <f t="shared" si="1"/>
        <v/>
      </c>
      <c r="J366" s="30"/>
    </row>
    <row r="367" ht="19.5" customHeight="1">
      <c r="A367" s="29"/>
      <c r="B367" s="30"/>
      <c r="C367" s="21" t="str">
        <f t="array" ref="C367">IF(B367="","",IFERROR(INDEX('NHÂN VIÊN'!$C$5:$C$54,MATCH(B367,'NHÂN VIÊN'!$B$5:$B$54,0)),"⚠ Sai mã NV"))</f>
        <v/>
      </c>
      <c r="D367" s="30"/>
      <c r="E367" s="21" t="str">
        <f t="array" ref="E367">IF(D367="","",IFERROR(INDEX('CÔNG ĐOẠN'!$C$5:$C$104,MATCH(D367,'CÔNG ĐOẠN'!$B$5:$B$104,0)),"⚠ Sai mã CĐ"))</f>
        <v/>
      </c>
      <c r="F367" s="21" t="str">
        <f t="array" ref="F367">IF(D367="","",IFERROR(INDEX('CÔNG ĐOẠN'!$D$5:$D$104,MATCH(D367,'CÔNG ĐOẠN'!$B$5:$B$104,0)),""))</f>
        <v/>
      </c>
      <c r="G367" s="23"/>
      <c r="H367" s="22" t="str">
        <f t="array" ref="H367">IF(D367="","",IFERROR(INDEX('CÔNG ĐOẠN'!$F$5:$F$104,MATCH(D367,'CÔNG ĐOẠN'!$B$5:$B$104,0)),0))</f>
        <v/>
      </c>
      <c r="I367" s="22" t="str">
        <f t="shared" si="1"/>
        <v/>
      </c>
      <c r="J367" s="30"/>
    </row>
    <row r="368" ht="19.5" customHeight="1">
      <c r="A368" s="29"/>
      <c r="B368" s="30"/>
      <c r="C368" s="21" t="str">
        <f t="array" ref="C368">IF(B368="","",IFERROR(INDEX('NHÂN VIÊN'!$C$5:$C$54,MATCH(B368,'NHÂN VIÊN'!$B$5:$B$54,0)),"⚠ Sai mã NV"))</f>
        <v/>
      </c>
      <c r="D368" s="30"/>
      <c r="E368" s="21" t="str">
        <f t="array" ref="E368">IF(D368="","",IFERROR(INDEX('CÔNG ĐOẠN'!$C$5:$C$104,MATCH(D368,'CÔNG ĐOẠN'!$B$5:$B$104,0)),"⚠ Sai mã CĐ"))</f>
        <v/>
      </c>
      <c r="F368" s="21" t="str">
        <f t="array" ref="F368">IF(D368="","",IFERROR(INDEX('CÔNG ĐOẠN'!$D$5:$D$104,MATCH(D368,'CÔNG ĐOẠN'!$B$5:$B$104,0)),""))</f>
        <v/>
      </c>
      <c r="G368" s="23"/>
      <c r="H368" s="22" t="str">
        <f t="array" ref="H368">IF(D368="","",IFERROR(INDEX('CÔNG ĐOẠN'!$F$5:$F$104,MATCH(D368,'CÔNG ĐOẠN'!$B$5:$B$104,0)),0))</f>
        <v/>
      </c>
      <c r="I368" s="22" t="str">
        <f t="shared" si="1"/>
        <v/>
      </c>
      <c r="J368" s="30"/>
    </row>
    <row r="369" ht="19.5" customHeight="1">
      <c r="A369" s="29"/>
      <c r="B369" s="30"/>
      <c r="C369" s="21" t="str">
        <f t="array" ref="C369">IF(B369="","",IFERROR(INDEX('NHÂN VIÊN'!$C$5:$C$54,MATCH(B369,'NHÂN VIÊN'!$B$5:$B$54,0)),"⚠ Sai mã NV"))</f>
        <v/>
      </c>
      <c r="D369" s="30"/>
      <c r="E369" s="21" t="str">
        <f t="array" ref="E369">IF(D369="","",IFERROR(INDEX('CÔNG ĐOẠN'!$C$5:$C$104,MATCH(D369,'CÔNG ĐOẠN'!$B$5:$B$104,0)),"⚠ Sai mã CĐ"))</f>
        <v/>
      </c>
      <c r="F369" s="21" t="str">
        <f t="array" ref="F369">IF(D369="","",IFERROR(INDEX('CÔNG ĐOẠN'!$D$5:$D$104,MATCH(D369,'CÔNG ĐOẠN'!$B$5:$B$104,0)),""))</f>
        <v/>
      </c>
      <c r="G369" s="23"/>
      <c r="H369" s="22" t="str">
        <f t="array" ref="H369">IF(D369="","",IFERROR(INDEX('CÔNG ĐOẠN'!$F$5:$F$104,MATCH(D369,'CÔNG ĐOẠN'!$B$5:$B$104,0)),0))</f>
        <v/>
      </c>
      <c r="I369" s="22" t="str">
        <f t="shared" si="1"/>
        <v/>
      </c>
      <c r="J369" s="30"/>
    </row>
    <row r="370" ht="19.5" customHeight="1">
      <c r="A370" s="29"/>
      <c r="B370" s="30"/>
      <c r="C370" s="21" t="str">
        <f t="array" ref="C370">IF(B370="","",IFERROR(INDEX('NHÂN VIÊN'!$C$5:$C$54,MATCH(B370,'NHÂN VIÊN'!$B$5:$B$54,0)),"⚠ Sai mã NV"))</f>
        <v/>
      </c>
      <c r="D370" s="30"/>
      <c r="E370" s="21" t="str">
        <f t="array" ref="E370">IF(D370="","",IFERROR(INDEX('CÔNG ĐOẠN'!$C$5:$C$104,MATCH(D370,'CÔNG ĐOẠN'!$B$5:$B$104,0)),"⚠ Sai mã CĐ"))</f>
        <v/>
      </c>
      <c r="F370" s="21" t="str">
        <f t="array" ref="F370">IF(D370="","",IFERROR(INDEX('CÔNG ĐOẠN'!$D$5:$D$104,MATCH(D370,'CÔNG ĐOẠN'!$B$5:$B$104,0)),""))</f>
        <v/>
      </c>
      <c r="G370" s="23"/>
      <c r="H370" s="22" t="str">
        <f t="array" ref="H370">IF(D370="","",IFERROR(INDEX('CÔNG ĐOẠN'!$F$5:$F$104,MATCH(D370,'CÔNG ĐOẠN'!$B$5:$B$104,0)),0))</f>
        <v/>
      </c>
      <c r="I370" s="22" t="str">
        <f t="shared" si="1"/>
        <v/>
      </c>
      <c r="J370" s="30"/>
    </row>
    <row r="371" ht="19.5" customHeight="1">
      <c r="A371" s="29"/>
      <c r="B371" s="30"/>
      <c r="C371" s="21" t="str">
        <f t="array" ref="C371">IF(B371="","",IFERROR(INDEX('NHÂN VIÊN'!$C$5:$C$54,MATCH(B371,'NHÂN VIÊN'!$B$5:$B$54,0)),"⚠ Sai mã NV"))</f>
        <v/>
      </c>
      <c r="D371" s="30"/>
      <c r="E371" s="21" t="str">
        <f t="array" ref="E371">IF(D371="","",IFERROR(INDEX('CÔNG ĐOẠN'!$C$5:$C$104,MATCH(D371,'CÔNG ĐOẠN'!$B$5:$B$104,0)),"⚠ Sai mã CĐ"))</f>
        <v/>
      </c>
      <c r="F371" s="21" t="str">
        <f t="array" ref="F371">IF(D371="","",IFERROR(INDEX('CÔNG ĐOẠN'!$D$5:$D$104,MATCH(D371,'CÔNG ĐOẠN'!$B$5:$B$104,0)),""))</f>
        <v/>
      </c>
      <c r="G371" s="23"/>
      <c r="H371" s="22" t="str">
        <f t="array" ref="H371">IF(D371="","",IFERROR(INDEX('CÔNG ĐOẠN'!$F$5:$F$104,MATCH(D371,'CÔNG ĐOẠN'!$B$5:$B$104,0)),0))</f>
        <v/>
      </c>
      <c r="I371" s="22" t="str">
        <f t="shared" si="1"/>
        <v/>
      </c>
      <c r="J371" s="30"/>
    </row>
    <row r="372" ht="19.5" customHeight="1">
      <c r="A372" s="29"/>
      <c r="B372" s="30"/>
      <c r="C372" s="21" t="str">
        <f t="array" ref="C372">IF(B372="","",IFERROR(INDEX('NHÂN VIÊN'!$C$5:$C$54,MATCH(B372,'NHÂN VIÊN'!$B$5:$B$54,0)),"⚠ Sai mã NV"))</f>
        <v/>
      </c>
      <c r="D372" s="30"/>
      <c r="E372" s="21" t="str">
        <f t="array" ref="E372">IF(D372="","",IFERROR(INDEX('CÔNG ĐOẠN'!$C$5:$C$104,MATCH(D372,'CÔNG ĐOẠN'!$B$5:$B$104,0)),"⚠ Sai mã CĐ"))</f>
        <v/>
      </c>
      <c r="F372" s="21" t="str">
        <f t="array" ref="F372">IF(D372="","",IFERROR(INDEX('CÔNG ĐOẠN'!$D$5:$D$104,MATCH(D372,'CÔNG ĐOẠN'!$B$5:$B$104,0)),""))</f>
        <v/>
      </c>
      <c r="G372" s="23"/>
      <c r="H372" s="22" t="str">
        <f t="array" ref="H372">IF(D372="","",IFERROR(INDEX('CÔNG ĐOẠN'!$F$5:$F$104,MATCH(D372,'CÔNG ĐOẠN'!$B$5:$B$104,0)),0))</f>
        <v/>
      </c>
      <c r="I372" s="22" t="str">
        <f t="shared" si="1"/>
        <v/>
      </c>
      <c r="J372" s="30"/>
    </row>
    <row r="373" ht="19.5" customHeight="1">
      <c r="A373" s="29"/>
      <c r="B373" s="30"/>
      <c r="C373" s="21" t="str">
        <f t="array" ref="C373">IF(B373="","",IFERROR(INDEX('NHÂN VIÊN'!$C$5:$C$54,MATCH(B373,'NHÂN VIÊN'!$B$5:$B$54,0)),"⚠ Sai mã NV"))</f>
        <v/>
      </c>
      <c r="D373" s="30"/>
      <c r="E373" s="21" t="str">
        <f t="array" ref="E373">IF(D373="","",IFERROR(INDEX('CÔNG ĐOẠN'!$C$5:$C$104,MATCH(D373,'CÔNG ĐOẠN'!$B$5:$B$104,0)),"⚠ Sai mã CĐ"))</f>
        <v/>
      </c>
      <c r="F373" s="21" t="str">
        <f t="array" ref="F373">IF(D373="","",IFERROR(INDEX('CÔNG ĐOẠN'!$D$5:$D$104,MATCH(D373,'CÔNG ĐOẠN'!$B$5:$B$104,0)),""))</f>
        <v/>
      </c>
      <c r="G373" s="23"/>
      <c r="H373" s="22" t="str">
        <f t="array" ref="H373">IF(D373="","",IFERROR(INDEX('CÔNG ĐOẠN'!$F$5:$F$104,MATCH(D373,'CÔNG ĐOẠN'!$B$5:$B$104,0)),0))</f>
        <v/>
      </c>
      <c r="I373" s="22" t="str">
        <f t="shared" si="1"/>
        <v/>
      </c>
      <c r="J373" s="30"/>
    </row>
    <row r="374" ht="19.5" customHeight="1">
      <c r="A374" s="29"/>
      <c r="B374" s="30"/>
      <c r="C374" s="21" t="str">
        <f t="array" ref="C374">IF(B374="","",IFERROR(INDEX('NHÂN VIÊN'!$C$5:$C$54,MATCH(B374,'NHÂN VIÊN'!$B$5:$B$54,0)),"⚠ Sai mã NV"))</f>
        <v/>
      </c>
      <c r="D374" s="30"/>
      <c r="E374" s="21" t="str">
        <f t="array" ref="E374">IF(D374="","",IFERROR(INDEX('CÔNG ĐOẠN'!$C$5:$C$104,MATCH(D374,'CÔNG ĐOẠN'!$B$5:$B$104,0)),"⚠ Sai mã CĐ"))</f>
        <v/>
      </c>
      <c r="F374" s="21" t="str">
        <f t="array" ref="F374">IF(D374="","",IFERROR(INDEX('CÔNG ĐOẠN'!$D$5:$D$104,MATCH(D374,'CÔNG ĐOẠN'!$B$5:$B$104,0)),""))</f>
        <v/>
      </c>
      <c r="G374" s="23"/>
      <c r="H374" s="22" t="str">
        <f t="array" ref="H374">IF(D374="","",IFERROR(INDEX('CÔNG ĐOẠN'!$F$5:$F$104,MATCH(D374,'CÔNG ĐOẠN'!$B$5:$B$104,0)),0))</f>
        <v/>
      </c>
      <c r="I374" s="22" t="str">
        <f t="shared" si="1"/>
        <v/>
      </c>
      <c r="J374" s="30"/>
    </row>
    <row r="375" ht="19.5" customHeight="1">
      <c r="A375" s="29"/>
      <c r="B375" s="30"/>
      <c r="C375" s="21" t="str">
        <f t="array" ref="C375">IF(B375="","",IFERROR(INDEX('NHÂN VIÊN'!$C$5:$C$54,MATCH(B375,'NHÂN VIÊN'!$B$5:$B$54,0)),"⚠ Sai mã NV"))</f>
        <v/>
      </c>
      <c r="D375" s="30"/>
      <c r="E375" s="21" t="str">
        <f t="array" ref="E375">IF(D375="","",IFERROR(INDEX('CÔNG ĐOẠN'!$C$5:$C$104,MATCH(D375,'CÔNG ĐOẠN'!$B$5:$B$104,0)),"⚠ Sai mã CĐ"))</f>
        <v/>
      </c>
      <c r="F375" s="21" t="str">
        <f t="array" ref="F375">IF(D375="","",IFERROR(INDEX('CÔNG ĐOẠN'!$D$5:$D$104,MATCH(D375,'CÔNG ĐOẠN'!$B$5:$B$104,0)),""))</f>
        <v/>
      </c>
      <c r="G375" s="23"/>
      <c r="H375" s="22" t="str">
        <f t="array" ref="H375">IF(D375="","",IFERROR(INDEX('CÔNG ĐOẠN'!$F$5:$F$104,MATCH(D375,'CÔNG ĐOẠN'!$B$5:$B$104,0)),0))</f>
        <v/>
      </c>
      <c r="I375" s="22" t="str">
        <f t="shared" si="1"/>
        <v/>
      </c>
      <c r="J375" s="30"/>
    </row>
    <row r="376" ht="19.5" customHeight="1">
      <c r="A376" s="29"/>
      <c r="B376" s="30"/>
      <c r="C376" s="21" t="str">
        <f t="array" ref="C376">IF(B376="","",IFERROR(INDEX('NHÂN VIÊN'!$C$5:$C$54,MATCH(B376,'NHÂN VIÊN'!$B$5:$B$54,0)),"⚠ Sai mã NV"))</f>
        <v/>
      </c>
      <c r="D376" s="30"/>
      <c r="E376" s="21" t="str">
        <f t="array" ref="E376">IF(D376="","",IFERROR(INDEX('CÔNG ĐOẠN'!$C$5:$C$104,MATCH(D376,'CÔNG ĐOẠN'!$B$5:$B$104,0)),"⚠ Sai mã CĐ"))</f>
        <v/>
      </c>
      <c r="F376" s="21" t="str">
        <f t="array" ref="F376">IF(D376="","",IFERROR(INDEX('CÔNG ĐOẠN'!$D$5:$D$104,MATCH(D376,'CÔNG ĐOẠN'!$B$5:$B$104,0)),""))</f>
        <v/>
      </c>
      <c r="G376" s="23"/>
      <c r="H376" s="22" t="str">
        <f t="array" ref="H376">IF(D376="","",IFERROR(INDEX('CÔNG ĐOẠN'!$F$5:$F$104,MATCH(D376,'CÔNG ĐOẠN'!$B$5:$B$104,0)),0))</f>
        <v/>
      </c>
      <c r="I376" s="22" t="str">
        <f t="shared" si="1"/>
        <v/>
      </c>
      <c r="J376" s="30"/>
    </row>
    <row r="377" ht="19.5" customHeight="1">
      <c r="A377" s="29"/>
      <c r="B377" s="30"/>
      <c r="C377" s="21" t="str">
        <f t="array" ref="C377">IF(B377="","",IFERROR(INDEX('NHÂN VIÊN'!$C$5:$C$54,MATCH(B377,'NHÂN VIÊN'!$B$5:$B$54,0)),"⚠ Sai mã NV"))</f>
        <v/>
      </c>
      <c r="D377" s="30"/>
      <c r="E377" s="21" t="str">
        <f t="array" ref="E377">IF(D377="","",IFERROR(INDEX('CÔNG ĐOẠN'!$C$5:$C$104,MATCH(D377,'CÔNG ĐOẠN'!$B$5:$B$104,0)),"⚠ Sai mã CĐ"))</f>
        <v/>
      </c>
      <c r="F377" s="21" t="str">
        <f t="array" ref="F377">IF(D377="","",IFERROR(INDEX('CÔNG ĐOẠN'!$D$5:$D$104,MATCH(D377,'CÔNG ĐOẠN'!$B$5:$B$104,0)),""))</f>
        <v/>
      </c>
      <c r="G377" s="23"/>
      <c r="H377" s="22" t="str">
        <f t="array" ref="H377">IF(D377="","",IFERROR(INDEX('CÔNG ĐOẠN'!$F$5:$F$104,MATCH(D377,'CÔNG ĐOẠN'!$B$5:$B$104,0)),0))</f>
        <v/>
      </c>
      <c r="I377" s="22" t="str">
        <f t="shared" si="1"/>
        <v/>
      </c>
      <c r="J377" s="30"/>
    </row>
    <row r="378" ht="19.5" customHeight="1">
      <c r="A378" s="29"/>
      <c r="B378" s="30"/>
      <c r="C378" s="21" t="str">
        <f t="array" ref="C378">IF(B378="","",IFERROR(INDEX('NHÂN VIÊN'!$C$5:$C$54,MATCH(B378,'NHÂN VIÊN'!$B$5:$B$54,0)),"⚠ Sai mã NV"))</f>
        <v/>
      </c>
      <c r="D378" s="30"/>
      <c r="E378" s="21" t="str">
        <f t="array" ref="E378">IF(D378="","",IFERROR(INDEX('CÔNG ĐOẠN'!$C$5:$C$104,MATCH(D378,'CÔNG ĐOẠN'!$B$5:$B$104,0)),"⚠ Sai mã CĐ"))</f>
        <v/>
      </c>
      <c r="F378" s="21" t="str">
        <f t="array" ref="F378">IF(D378="","",IFERROR(INDEX('CÔNG ĐOẠN'!$D$5:$D$104,MATCH(D378,'CÔNG ĐOẠN'!$B$5:$B$104,0)),""))</f>
        <v/>
      </c>
      <c r="G378" s="23"/>
      <c r="H378" s="22" t="str">
        <f t="array" ref="H378">IF(D378="","",IFERROR(INDEX('CÔNG ĐOẠN'!$F$5:$F$104,MATCH(D378,'CÔNG ĐOẠN'!$B$5:$B$104,0)),0))</f>
        <v/>
      </c>
      <c r="I378" s="22" t="str">
        <f t="shared" si="1"/>
        <v/>
      </c>
      <c r="J378" s="30"/>
    </row>
    <row r="379" ht="19.5" customHeight="1">
      <c r="A379" s="29"/>
      <c r="B379" s="30"/>
      <c r="C379" s="21" t="str">
        <f t="array" ref="C379">IF(B379="","",IFERROR(INDEX('NHÂN VIÊN'!$C$5:$C$54,MATCH(B379,'NHÂN VIÊN'!$B$5:$B$54,0)),"⚠ Sai mã NV"))</f>
        <v/>
      </c>
      <c r="D379" s="30"/>
      <c r="E379" s="21" t="str">
        <f t="array" ref="E379">IF(D379="","",IFERROR(INDEX('CÔNG ĐOẠN'!$C$5:$C$104,MATCH(D379,'CÔNG ĐOẠN'!$B$5:$B$104,0)),"⚠ Sai mã CĐ"))</f>
        <v/>
      </c>
      <c r="F379" s="21" t="str">
        <f t="array" ref="F379">IF(D379="","",IFERROR(INDEX('CÔNG ĐOẠN'!$D$5:$D$104,MATCH(D379,'CÔNG ĐOẠN'!$B$5:$B$104,0)),""))</f>
        <v/>
      </c>
      <c r="G379" s="23"/>
      <c r="H379" s="22" t="str">
        <f t="array" ref="H379">IF(D379="","",IFERROR(INDEX('CÔNG ĐOẠN'!$F$5:$F$104,MATCH(D379,'CÔNG ĐOẠN'!$B$5:$B$104,0)),0))</f>
        <v/>
      </c>
      <c r="I379" s="22" t="str">
        <f t="shared" si="1"/>
        <v/>
      </c>
      <c r="J379" s="30"/>
    </row>
    <row r="380" ht="19.5" customHeight="1">
      <c r="A380" s="29"/>
      <c r="B380" s="30"/>
      <c r="C380" s="21" t="str">
        <f t="array" ref="C380">IF(B380="","",IFERROR(INDEX('NHÂN VIÊN'!$C$5:$C$54,MATCH(B380,'NHÂN VIÊN'!$B$5:$B$54,0)),"⚠ Sai mã NV"))</f>
        <v/>
      </c>
      <c r="D380" s="30"/>
      <c r="E380" s="21" t="str">
        <f t="array" ref="E380">IF(D380="","",IFERROR(INDEX('CÔNG ĐOẠN'!$C$5:$C$104,MATCH(D380,'CÔNG ĐOẠN'!$B$5:$B$104,0)),"⚠ Sai mã CĐ"))</f>
        <v/>
      </c>
      <c r="F380" s="21" t="str">
        <f t="array" ref="F380">IF(D380="","",IFERROR(INDEX('CÔNG ĐOẠN'!$D$5:$D$104,MATCH(D380,'CÔNG ĐOẠN'!$B$5:$B$104,0)),""))</f>
        <v/>
      </c>
      <c r="G380" s="23"/>
      <c r="H380" s="22" t="str">
        <f t="array" ref="H380">IF(D380="","",IFERROR(INDEX('CÔNG ĐOẠN'!$F$5:$F$104,MATCH(D380,'CÔNG ĐOẠN'!$B$5:$B$104,0)),0))</f>
        <v/>
      </c>
      <c r="I380" s="22" t="str">
        <f t="shared" si="1"/>
        <v/>
      </c>
      <c r="J380" s="30"/>
    </row>
    <row r="381" ht="19.5" customHeight="1">
      <c r="A381" s="29"/>
      <c r="B381" s="30"/>
      <c r="C381" s="21" t="str">
        <f t="array" ref="C381">IF(B381="","",IFERROR(INDEX('NHÂN VIÊN'!$C$5:$C$54,MATCH(B381,'NHÂN VIÊN'!$B$5:$B$54,0)),"⚠ Sai mã NV"))</f>
        <v/>
      </c>
      <c r="D381" s="30"/>
      <c r="E381" s="21" t="str">
        <f t="array" ref="E381">IF(D381="","",IFERROR(INDEX('CÔNG ĐOẠN'!$C$5:$C$104,MATCH(D381,'CÔNG ĐOẠN'!$B$5:$B$104,0)),"⚠ Sai mã CĐ"))</f>
        <v/>
      </c>
      <c r="F381" s="21" t="str">
        <f t="array" ref="F381">IF(D381="","",IFERROR(INDEX('CÔNG ĐOẠN'!$D$5:$D$104,MATCH(D381,'CÔNG ĐOẠN'!$B$5:$B$104,0)),""))</f>
        <v/>
      </c>
      <c r="G381" s="23"/>
      <c r="H381" s="22" t="str">
        <f t="array" ref="H381">IF(D381="","",IFERROR(INDEX('CÔNG ĐOẠN'!$F$5:$F$104,MATCH(D381,'CÔNG ĐOẠN'!$B$5:$B$104,0)),0))</f>
        <v/>
      </c>
      <c r="I381" s="22" t="str">
        <f t="shared" si="1"/>
        <v/>
      </c>
      <c r="J381" s="30"/>
    </row>
    <row r="382" ht="19.5" customHeight="1">
      <c r="A382" s="29"/>
      <c r="B382" s="30"/>
      <c r="C382" s="21" t="str">
        <f t="array" ref="C382">IF(B382="","",IFERROR(INDEX('NHÂN VIÊN'!$C$5:$C$54,MATCH(B382,'NHÂN VIÊN'!$B$5:$B$54,0)),"⚠ Sai mã NV"))</f>
        <v/>
      </c>
      <c r="D382" s="30"/>
      <c r="E382" s="21" t="str">
        <f t="array" ref="E382">IF(D382="","",IFERROR(INDEX('CÔNG ĐOẠN'!$C$5:$C$104,MATCH(D382,'CÔNG ĐOẠN'!$B$5:$B$104,0)),"⚠ Sai mã CĐ"))</f>
        <v/>
      </c>
      <c r="F382" s="21" t="str">
        <f t="array" ref="F382">IF(D382="","",IFERROR(INDEX('CÔNG ĐOẠN'!$D$5:$D$104,MATCH(D382,'CÔNG ĐOẠN'!$B$5:$B$104,0)),""))</f>
        <v/>
      </c>
      <c r="G382" s="23"/>
      <c r="H382" s="22" t="str">
        <f t="array" ref="H382">IF(D382="","",IFERROR(INDEX('CÔNG ĐOẠN'!$F$5:$F$104,MATCH(D382,'CÔNG ĐOẠN'!$B$5:$B$104,0)),0))</f>
        <v/>
      </c>
      <c r="I382" s="22" t="str">
        <f t="shared" si="1"/>
        <v/>
      </c>
      <c r="J382" s="30"/>
    </row>
    <row r="383" ht="19.5" customHeight="1">
      <c r="A383" s="29"/>
      <c r="B383" s="30"/>
      <c r="C383" s="21" t="str">
        <f t="array" ref="C383">IF(B383="","",IFERROR(INDEX('NHÂN VIÊN'!$C$5:$C$54,MATCH(B383,'NHÂN VIÊN'!$B$5:$B$54,0)),"⚠ Sai mã NV"))</f>
        <v/>
      </c>
      <c r="D383" s="30"/>
      <c r="E383" s="21" t="str">
        <f t="array" ref="E383">IF(D383="","",IFERROR(INDEX('CÔNG ĐOẠN'!$C$5:$C$104,MATCH(D383,'CÔNG ĐOẠN'!$B$5:$B$104,0)),"⚠ Sai mã CĐ"))</f>
        <v/>
      </c>
      <c r="F383" s="21" t="str">
        <f t="array" ref="F383">IF(D383="","",IFERROR(INDEX('CÔNG ĐOẠN'!$D$5:$D$104,MATCH(D383,'CÔNG ĐOẠN'!$B$5:$B$104,0)),""))</f>
        <v/>
      </c>
      <c r="G383" s="23"/>
      <c r="H383" s="22" t="str">
        <f t="array" ref="H383">IF(D383="","",IFERROR(INDEX('CÔNG ĐOẠN'!$F$5:$F$104,MATCH(D383,'CÔNG ĐOẠN'!$B$5:$B$104,0)),0))</f>
        <v/>
      </c>
      <c r="I383" s="22" t="str">
        <f t="shared" si="1"/>
        <v/>
      </c>
      <c r="J383" s="30"/>
    </row>
    <row r="384" ht="19.5" customHeight="1">
      <c r="A384" s="29"/>
      <c r="B384" s="30"/>
      <c r="C384" s="21" t="str">
        <f t="array" ref="C384">IF(B384="","",IFERROR(INDEX('NHÂN VIÊN'!$C$5:$C$54,MATCH(B384,'NHÂN VIÊN'!$B$5:$B$54,0)),"⚠ Sai mã NV"))</f>
        <v/>
      </c>
      <c r="D384" s="30"/>
      <c r="E384" s="21" t="str">
        <f t="array" ref="E384">IF(D384="","",IFERROR(INDEX('CÔNG ĐOẠN'!$C$5:$C$104,MATCH(D384,'CÔNG ĐOẠN'!$B$5:$B$104,0)),"⚠ Sai mã CĐ"))</f>
        <v/>
      </c>
      <c r="F384" s="21" t="str">
        <f t="array" ref="F384">IF(D384="","",IFERROR(INDEX('CÔNG ĐOẠN'!$D$5:$D$104,MATCH(D384,'CÔNG ĐOẠN'!$B$5:$B$104,0)),""))</f>
        <v/>
      </c>
      <c r="G384" s="23"/>
      <c r="H384" s="22" t="str">
        <f t="array" ref="H384">IF(D384="","",IFERROR(INDEX('CÔNG ĐOẠN'!$F$5:$F$104,MATCH(D384,'CÔNG ĐOẠN'!$B$5:$B$104,0)),0))</f>
        <v/>
      </c>
      <c r="I384" s="22" t="str">
        <f t="shared" si="1"/>
        <v/>
      </c>
      <c r="J384" s="30"/>
    </row>
    <row r="385" ht="19.5" customHeight="1">
      <c r="A385" s="29"/>
      <c r="B385" s="30"/>
      <c r="C385" s="21" t="str">
        <f t="array" ref="C385">IF(B385="","",IFERROR(INDEX('NHÂN VIÊN'!$C$5:$C$54,MATCH(B385,'NHÂN VIÊN'!$B$5:$B$54,0)),"⚠ Sai mã NV"))</f>
        <v/>
      </c>
      <c r="D385" s="30"/>
      <c r="E385" s="21" t="str">
        <f t="array" ref="E385">IF(D385="","",IFERROR(INDEX('CÔNG ĐOẠN'!$C$5:$C$104,MATCH(D385,'CÔNG ĐOẠN'!$B$5:$B$104,0)),"⚠ Sai mã CĐ"))</f>
        <v/>
      </c>
      <c r="F385" s="21" t="str">
        <f t="array" ref="F385">IF(D385="","",IFERROR(INDEX('CÔNG ĐOẠN'!$D$5:$D$104,MATCH(D385,'CÔNG ĐOẠN'!$B$5:$B$104,0)),""))</f>
        <v/>
      </c>
      <c r="G385" s="23"/>
      <c r="H385" s="22" t="str">
        <f t="array" ref="H385">IF(D385="","",IFERROR(INDEX('CÔNG ĐOẠN'!$F$5:$F$104,MATCH(D385,'CÔNG ĐOẠN'!$B$5:$B$104,0)),0))</f>
        <v/>
      </c>
      <c r="I385" s="22" t="str">
        <f t="shared" si="1"/>
        <v/>
      </c>
      <c r="J385" s="30"/>
    </row>
    <row r="386" ht="19.5" customHeight="1">
      <c r="A386" s="29"/>
      <c r="B386" s="30"/>
      <c r="C386" s="21" t="str">
        <f t="array" ref="C386">IF(B386="","",IFERROR(INDEX('NHÂN VIÊN'!$C$5:$C$54,MATCH(B386,'NHÂN VIÊN'!$B$5:$B$54,0)),"⚠ Sai mã NV"))</f>
        <v/>
      </c>
      <c r="D386" s="30"/>
      <c r="E386" s="21" t="str">
        <f t="array" ref="E386">IF(D386="","",IFERROR(INDEX('CÔNG ĐOẠN'!$C$5:$C$104,MATCH(D386,'CÔNG ĐOẠN'!$B$5:$B$104,0)),"⚠ Sai mã CĐ"))</f>
        <v/>
      </c>
      <c r="F386" s="21" t="str">
        <f t="array" ref="F386">IF(D386="","",IFERROR(INDEX('CÔNG ĐOẠN'!$D$5:$D$104,MATCH(D386,'CÔNG ĐOẠN'!$B$5:$B$104,0)),""))</f>
        <v/>
      </c>
      <c r="G386" s="23"/>
      <c r="H386" s="22" t="str">
        <f t="array" ref="H386">IF(D386="","",IFERROR(INDEX('CÔNG ĐOẠN'!$F$5:$F$104,MATCH(D386,'CÔNG ĐOẠN'!$B$5:$B$104,0)),0))</f>
        <v/>
      </c>
      <c r="I386" s="22" t="str">
        <f t="shared" si="1"/>
        <v/>
      </c>
      <c r="J386" s="30"/>
    </row>
    <row r="387" ht="19.5" customHeight="1">
      <c r="A387" s="29"/>
      <c r="B387" s="30"/>
      <c r="C387" s="21" t="str">
        <f t="array" ref="C387">IF(B387="","",IFERROR(INDEX('NHÂN VIÊN'!$C$5:$C$54,MATCH(B387,'NHÂN VIÊN'!$B$5:$B$54,0)),"⚠ Sai mã NV"))</f>
        <v/>
      </c>
      <c r="D387" s="30"/>
      <c r="E387" s="21" t="str">
        <f t="array" ref="E387">IF(D387="","",IFERROR(INDEX('CÔNG ĐOẠN'!$C$5:$C$104,MATCH(D387,'CÔNG ĐOẠN'!$B$5:$B$104,0)),"⚠ Sai mã CĐ"))</f>
        <v/>
      </c>
      <c r="F387" s="21" t="str">
        <f t="array" ref="F387">IF(D387="","",IFERROR(INDEX('CÔNG ĐOẠN'!$D$5:$D$104,MATCH(D387,'CÔNG ĐOẠN'!$B$5:$B$104,0)),""))</f>
        <v/>
      </c>
      <c r="G387" s="23"/>
      <c r="H387" s="22" t="str">
        <f t="array" ref="H387">IF(D387="","",IFERROR(INDEX('CÔNG ĐOẠN'!$F$5:$F$104,MATCH(D387,'CÔNG ĐOẠN'!$B$5:$B$104,0)),0))</f>
        <v/>
      </c>
      <c r="I387" s="22" t="str">
        <f t="shared" si="1"/>
        <v/>
      </c>
      <c r="J387" s="30"/>
    </row>
    <row r="388" ht="19.5" customHeight="1">
      <c r="A388" s="29"/>
      <c r="B388" s="30"/>
      <c r="C388" s="21" t="str">
        <f t="array" ref="C388">IF(B388="","",IFERROR(INDEX('NHÂN VIÊN'!$C$5:$C$54,MATCH(B388,'NHÂN VIÊN'!$B$5:$B$54,0)),"⚠ Sai mã NV"))</f>
        <v/>
      </c>
      <c r="D388" s="30"/>
      <c r="E388" s="21" t="str">
        <f t="array" ref="E388">IF(D388="","",IFERROR(INDEX('CÔNG ĐOẠN'!$C$5:$C$104,MATCH(D388,'CÔNG ĐOẠN'!$B$5:$B$104,0)),"⚠ Sai mã CĐ"))</f>
        <v/>
      </c>
      <c r="F388" s="21" t="str">
        <f t="array" ref="F388">IF(D388="","",IFERROR(INDEX('CÔNG ĐOẠN'!$D$5:$D$104,MATCH(D388,'CÔNG ĐOẠN'!$B$5:$B$104,0)),""))</f>
        <v/>
      </c>
      <c r="G388" s="23"/>
      <c r="H388" s="22" t="str">
        <f t="array" ref="H388">IF(D388="","",IFERROR(INDEX('CÔNG ĐOẠN'!$F$5:$F$104,MATCH(D388,'CÔNG ĐOẠN'!$B$5:$B$104,0)),0))</f>
        <v/>
      </c>
      <c r="I388" s="22" t="str">
        <f t="shared" si="1"/>
        <v/>
      </c>
      <c r="J388" s="30"/>
    </row>
    <row r="389" ht="19.5" customHeight="1">
      <c r="A389" s="29"/>
      <c r="B389" s="30"/>
      <c r="C389" s="21" t="str">
        <f t="array" ref="C389">IF(B389="","",IFERROR(INDEX('NHÂN VIÊN'!$C$5:$C$54,MATCH(B389,'NHÂN VIÊN'!$B$5:$B$54,0)),"⚠ Sai mã NV"))</f>
        <v/>
      </c>
      <c r="D389" s="30"/>
      <c r="E389" s="21" t="str">
        <f t="array" ref="E389">IF(D389="","",IFERROR(INDEX('CÔNG ĐOẠN'!$C$5:$C$104,MATCH(D389,'CÔNG ĐOẠN'!$B$5:$B$104,0)),"⚠ Sai mã CĐ"))</f>
        <v/>
      </c>
      <c r="F389" s="21" t="str">
        <f t="array" ref="F389">IF(D389="","",IFERROR(INDEX('CÔNG ĐOẠN'!$D$5:$D$104,MATCH(D389,'CÔNG ĐOẠN'!$B$5:$B$104,0)),""))</f>
        <v/>
      </c>
      <c r="G389" s="23"/>
      <c r="H389" s="22" t="str">
        <f t="array" ref="H389">IF(D389="","",IFERROR(INDEX('CÔNG ĐOẠN'!$F$5:$F$104,MATCH(D389,'CÔNG ĐOẠN'!$B$5:$B$104,0)),0))</f>
        <v/>
      </c>
      <c r="I389" s="22" t="str">
        <f t="shared" si="1"/>
        <v/>
      </c>
      <c r="J389" s="30"/>
    </row>
    <row r="390" ht="19.5" customHeight="1">
      <c r="A390" s="29"/>
      <c r="B390" s="30"/>
      <c r="C390" s="21" t="str">
        <f t="array" ref="C390">IF(B390="","",IFERROR(INDEX('NHÂN VIÊN'!$C$5:$C$54,MATCH(B390,'NHÂN VIÊN'!$B$5:$B$54,0)),"⚠ Sai mã NV"))</f>
        <v/>
      </c>
      <c r="D390" s="30"/>
      <c r="E390" s="21" t="str">
        <f t="array" ref="E390">IF(D390="","",IFERROR(INDEX('CÔNG ĐOẠN'!$C$5:$C$104,MATCH(D390,'CÔNG ĐOẠN'!$B$5:$B$104,0)),"⚠ Sai mã CĐ"))</f>
        <v/>
      </c>
      <c r="F390" s="21" t="str">
        <f t="array" ref="F390">IF(D390="","",IFERROR(INDEX('CÔNG ĐOẠN'!$D$5:$D$104,MATCH(D390,'CÔNG ĐOẠN'!$B$5:$B$104,0)),""))</f>
        <v/>
      </c>
      <c r="G390" s="23"/>
      <c r="H390" s="22" t="str">
        <f t="array" ref="H390">IF(D390="","",IFERROR(INDEX('CÔNG ĐOẠN'!$F$5:$F$104,MATCH(D390,'CÔNG ĐOẠN'!$B$5:$B$104,0)),0))</f>
        <v/>
      </c>
      <c r="I390" s="22" t="str">
        <f t="shared" si="1"/>
        <v/>
      </c>
      <c r="J390" s="30"/>
    </row>
    <row r="391" ht="19.5" customHeight="1">
      <c r="A391" s="29"/>
      <c r="B391" s="30"/>
      <c r="C391" s="21" t="str">
        <f t="array" ref="C391">IF(B391="","",IFERROR(INDEX('NHÂN VIÊN'!$C$5:$C$54,MATCH(B391,'NHÂN VIÊN'!$B$5:$B$54,0)),"⚠ Sai mã NV"))</f>
        <v/>
      </c>
      <c r="D391" s="30"/>
      <c r="E391" s="21" t="str">
        <f t="array" ref="E391">IF(D391="","",IFERROR(INDEX('CÔNG ĐOẠN'!$C$5:$C$104,MATCH(D391,'CÔNG ĐOẠN'!$B$5:$B$104,0)),"⚠ Sai mã CĐ"))</f>
        <v/>
      </c>
      <c r="F391" s="21" t="str">
        <f t="array" ref="F391">IF(D391="","",IFERROR(INDEX('CÔNG ĐOẠN'!$D$5:$D$104,MATCH(D391,'CÔNG ĐOẠN'!$B$5:$B$104,0)),""))</f>
        <v/>
      </c>
      <c r="G391" s="23"/>
      <c r="H391" s="22" t="str">
        <f t="array" ref="H391">IF(D391="","",IFERROR(INDEX('CÔNG ĐOẠN'!$F$5:$F$104,MATCH(D391,'CÔNG ĐOẠN'!$B$5:$B$104,0)),0))</f>
        <v/>
      </c>
      <c r="I391" s="22" t="str">
        <f t="shared" si="1"/>
        <v/>
      </c>
      <c r="J391" s="30"/>
    </row>
    <row r="392" ht="19.5" customHeight="1">
      <c r="A392" s="29"/>
      <c r="B392" s="30"/>
      <c r="C392" s="21" t="str">
        <f t="array" ref="C392">IF(B392="","",IFERROR(INDEX('NHÂN VIÊN'!$C$5:$C$54,MATCH(B392,'NHÂN VIÊN'!$B$5:$B$54,0)),"⚠ Sai mã NV"))</f>
        <v/>
      </c>
      <c r="D392" s="30"/>
      <c r="E392" s="21" t="str">
        <f t="array" ref="E392">IF(D392="","",IFERROR(INDEX('CÔNG ĐOẠN'!$C$5:$C$104,MATCH(D392,'CÔNG ĐOẠN'!$B$5:$B$104,0)),"⚠ Sai mã CĐ"))</f>
        <v/>
      </c>
      <c r="F392" s="21" t="str">
        <f t="array" ref="F392">IF(D392="","",IFERROR(INDEX('CÔNG ĐOẠN'!$D$5:$D$104,MATCH(D392,'CÔNG ĐOẠN'!$B$5:$B$104,0)),""))</f>
        <v/>
      </c>
      <c r="G392" s="23"/>
      <c r="H392" s="22" t="str">
        <f t="array" ref="H392">IF(D392="","",IFERROR(INDEX('CÔNG ĐOẠN'!$F$5:$F$104,MATCH(D392,'CÔNG ĐOẠN'!$B$5:$B$104,0)),0))</f>
        <v/>
      </c>
      <c r="I392" s="22" t="str">
        <f t="shared" si="1"/>
        <v/>
      </c>
      <c r="J392" s="30"/>
    </row>
    <row r="393" ht="19.5" customHeight="1">
      <c r="A393" s="29"/>
      <c r="B393" s="30"/>
      <c r="C393" s="21" t="str">
        <f t="array" ref="C393">IF(B393="","",IFERROR(INDEX('NHÂN VIÊN'!$C$5:$C$54,MATCH(B393,'NHÂN VIÊN'!$B$5:$B$54,0)),"⚠ Sai mã NV"))</f>
        <v/>
      </c>
      <c r="D393" s="30"/>
      <c r="E393" s="21" t="str">
        <f t="array" ref="E393">IF(D393="","",IFERROR(INDEX('CÔNG ĐOẠN'!$C$5:$C$104,MATCH(D393,'CÔNG ĐOẠN'!$B$5:$B$104,0)),"⚠ Sai mã CĐ"))</f>
        <v/>
      </c>
      <c r="F393" s="21" t="str">
        <f t="array" ref="F393">IF(D393="","",IFERROR(INDEX('CÔNG ĐOẠN'!$D$5:$D$104,MATCH(D393,'CÔNG ĐOẠN'!$B$5:$B$104,0)),""))</f>
        <v/>
      </c>
      <c r="G393" s="23"/>
      <c r="H393" s="22" t="str">
        <f t="array" ref="H393">IF(D393="","",IFERROR(INDEX('CÔNG ĐOẠN'!$F$5:$F$104,MATCH(D393,'CÔNG ĐOẠN'!$B$5:$B$104,0)),0))</f>
        <v/>
      </c>
      <c r="I393" s="22" t="str">
        <f t="shared" si="1"/>
        <v/>
      </c>
      <c r="J393" s="30"/>
    </row>
    <row r="394" ht="19.5" customHeight="1">
      <c r="A394" s="29"/>
      <c r="B394" s="30"/>
      <c r="C394" s="21" t="str">
        <f t="array" ref="C394">IF(B394="","",IFERROR(INDEX('NHÂN VIÊN'!$C$5:$C$54,MATCH(B394,'NHÂN VIÊN'!$B$5:$B$54,0)),"⚠ Sai mã NV"))</f>
        <v/>
      </c>
      <c r="D394" s="30"/>
      <c r="E394" s="21" t="str">
        <f t="array" ref="E394">IF(D394="","",IFERROR(INDEX('CÔNG ĐOẠN'!$C$5:$C$104,MATCH(D394,'CÔNG ĐOẠN'!$B$5:$B$104,0)),"⚠ Sai mã CĐ"))</f>
        <v/>
      </c>
      <c r="F394" s="21" t="str">
        <f t="array" ref="F394">IF(D394="","",IFERROR(INDEX('CÔNG ĐOẠN'!$D$5:$D$104,MATCH(D394,'CÔNG ĐOẠN'!$B$5:$B$104,0)),""))</f>
        <v/>
      </c>
      <c r="G394" s="23"/>
      <c r="H394" s="22" t="str">
        <f t="array" ref="H394">IF(D394="","",IFERROR(INDEX('CÔNG ĐOẠN'!$F$5:$F$104,MATCH(D394,'CÔNG ĐOẠN'!$B$5:$B$104,0)),0))</f>
        <v/>
      </c>
      <c r="I394" s="22" t="str">
        <f t="shared" si="1"/>
        <v/>
      </c>
      <c r="J394" s="30"/>
    </row>
    <row r="395" ht="19.5" customHeight="1">
      <c r="A395" s="29"/>
      <c r="B395" s="30"/>
      <c r="C395" s="21" t="str">
        <f t="array" ref="C395">IF(B395="","",IFERROR(INDEX('NHÂN VIÊN'!$C$5:$C$54,MATCH(B395,'NHÂN VIÊN'!$B$5:$B$54,0)),"⚠ Sai mã NV"))</f>
        <v/>
      </c>
      <c r="D395" s="30"/>
      <c r="E395" s="21" t="str">
        <f t="array" ref="E395">IF(D395="","",IFERROR(INDEX('CÔNG ĐOẠN'!$C$5:$C$104,MATCH(D395,'CÔNG ĐOẠN'!$B$5:$B$104,0)),"⚠ Sai mã CĐ"))</f>
        <v/>
      </c>
      <c r="F395" s="21" t="str">
        <f t="array" ref="F395">IF(D395="","",IFERROR(INDEX('CÔNG ĐOẠN'!$D$5:$D$104,MATCH(D395,'CÔNG ĐOẠN'!$B$5:$B$104,0)),""))</f>
        <v/>
      </c>
      <c r="G395" s="23"/>
      <c r="H395" s="22" t="str">
        <f t="array" ref="H395">IF(D395="","",IFERROR(INDEX('CÔNG ĐOẠN'!$F$5:$F$104,MATCH(D395,'CÔNG ĐOẠN'!$B$5:$B$104,0)),0))</f>
        <v/>
      </c>
      <c r="I395" s="22" t="str">
        <f t="shared" si="1"/>
        <v/>
      </c>
      <c r="J395" s="30"/>
    </row>
    <row r="396" ht="19.5" customHeight="1">
      <c r="A396" s="29"/>
      <c r="B396" s="30"/>
      <c r="C396" s="21" t="str">
        <f t="array" ref="C396">IF(B396="","",IFERROR(INDEX('NHÂN VIÊN'!$C$5:$C$54,MATCH(B396,'NHÂN VIÊN'!$B$5:$B$54,0)),"⚠ Sai mã NV"))</f>
        <v/>
      </c>
      <c r="D396" s="30"/>
      <c r="E396" s="21" t="str">
        <f t="array" ref="E396">IF(D396="","",IFERROR(INDEX('CÔNG ĐOẠN'!$C$5:$C$104,MATCH(D396,'CÔNG ĐOẠN'!$B$5:$B$104,0)),"⚠ Sai mã CĐ"))</f>
        <v/>
      </c>
      <c r="F396" s="21" t="str">
        <f t="array" ref="F396">IF(D396="","",IFERROR(INDEX('CÔNG ĐOẠN'!$D$5:$D$104,MATCH(D396,'CÔNG ĐOẠN'!$B$5:$B$104,0)),""))</f>
        <v/>
      </c>
      <c r="G396" s="23"/>
      <c r="H396" s="22" t="str">
        <f t="array" ref="H396">IF(D396="","",IFERROR(INDEX('CÔNG ĐOẠN'!$F$5:$F$104,MATCH(D396,'CÔNG ĐOẠN'!$B$5:$B$104,0)),0))</f>
        <v/>
      </c>
      <c r="I396" s="22" t="str">
        <f t="shared" si="1"/>
        <v/>
      </c>
      <c r="J396" s="30"/>
    </row>
    <row r="397" ht="19.5" customHeight="1">
      <c r="A397" s="29"/>
      <c r="B397" s="30"/>
      <c r="C397" s="21" t="str">
        <f t="array" ref="C397">IF(B397="","",IFERROR(INDEX('NHÂN VIÊN'!$C$5:$C$54,MATCH(B397,'NHÂN VIÊN'!$B$5:$B$54,0)),"⚠ Sai mã NV"))</f>
        <v/>
      </c>
      <c r="D397" s="30"/>
      <c r="E397" s="21" t="str">
        <f t="array" ref="E397">IF(D397="","",IFERROR(INDEX('CÔNG ĐOẠN'!$C$5:$C$104,MATCH(D397,'CÔNG ĐOẠN'!$B$5:$B$104,0)),"⚠ Sai mã CĐ"))</f>
        <v/>
      </c>
      <c r="F397" s="21" t="str">
        <f t="array" ref="F397">IF(D397="","",IFERROR(INDEX('CÔNG ĐOẠN'!$D$5:$D$104,MATCH(D397,'CÔNG ĐOẠN'!$B$5:$B$104,0)),""))</f>
        <v/>
      </c>
      <c r="G397" s="23"/>
      <c r="H397" s="22" t="str">
        <f t="array" ref="H397">IF(D397="","",IFERROR(INDEX('CÔNG ĐOẠN'!$F$5:$F$104,MATCH(D397,'CÔNG ĐOẠN'!$B$5:$B$104,0)),0))</f>
        <v/>
      </c>
      <c r="I397" s="22" t="str">
        <f t="shared" si="1"/>
        <v/>
      </c>
      <c r="J397" s="30"/>
    </row>
    <row r="398" ht="19.5" customHeight="1">
      <c r="A398" s="29"/>
      <c r="B398" s="30"/>
      <c r="C398" s="21" t="str">
        <f t="array" ref="C398">IF(B398="","",IFERROR(INDEX('NHÂN VIÊN'!$C$5:$C$54,MATCH(B398,'NHÂN VIÊN'!$B$5:$B$54,0)),"⚠ Sai mã NV"))</f>
        <v/>
      </c>
      <c r="D398" s="30"/>
      <c r="E398" s="21" t="str">
        <f t="array" ref="E398">IF(D398="","",IFERROR(INDEX('CÔNG ĐOẠN'!$C$5:$C$104,MATCH(D398,'CÔNG ĐOẠN'!$B$5:$B$104,0)),"⚠ Sai mã CĐ"))</f>
        <v/>
      </c>
      <c r="F398" s="21" t="str">
        <f t="array" ref="F398">IF(D398="","",IFERROR(INDEX('CÔNG ĐOẠN'!$D$5:$D$104,MATCH(D398,'CÔNG ĐOẠN'!$B$5:$B$104,0)),""))</f>
        <v/>
      </c>
      <c r="G398" s="23"/>
      <c r="H398" s="22" t="str">
        <f t="array" ref="H398">IF(D398="","",IFERROR(INDEX('CÔNG ĐOẠN'!$F$5:$F$104,MATCH(D398,'CÔNG ĐOẠN'!$B$5:$B$104,0)),0))</f>
        <v/>
      </c>
      <c r="I398" s="22" t="str">
        <f t="shared" si="1"/>
        <v/>
      </c>
      <c r="J398" s="30"/>
    </row>
    <row r="399" ht="19.5" customHeight="1">
      <c r="A399" s="29"/>
      <c r="B399" s="30"/>
      <c r="C399" s="21" t="str">
        <f t="array" ref="C399">IF(B399="","",IFERROR(INDEX('NHÂN VIÊN'!$C$5:$C$54,MATCH(B399,'NHÂN VIÊN'!$B$5:$B$54,0)),"⚠ Sai mã NV"))</f>
        <v/>
      </c>
      <c r="D399" s="30"/>
      <c r="E399" s="21" t="str">
        <f t="array" ref="E399">IF(D399="","",IFERROR(INDEX('CÔNG ĐOẠN'!$C$5:$C$104,MATCH(D399,'CÔNG ĐOẠN'!$B$5:$B$104,0)),"⚠ Sai mã CĐ"))</f>
        <v/>
      </c>
      <c r="F399" s="21" t="str">
        <f t="array" ref="F399">IF(D399="","",IFERROR(INDEX('CÔNG ĐOẠN'!$D$5:$D$104,MATCH(D399,'CÔNG ĐOẠN'!$B$5:$B$104,0)),""))</f>
        <v/>
      </c>
      <c r="G399" s="23"/>
      <c r="H399" s="22" t="str">
        <f t="array" ref="H399">IF(D399="","",IFERROR(INDEX('CÔNG ĐOẠN'!$F$5:$F$104,MATCH(D399,'CÔNG ĐOẠN'!$B$5:$B$104,0)),0))</f>
        <v/>
      </c>
      <c r="I399" s="22" t="str">
        <f t="shared" si="1"/>
        <v/>
      </c>
      <c r="J399" s="30"/>
    </row>
    <row r="400" ht="19.5" customHeight="1">
      <c r="A400" s="29"/>
      <c r="B400" s="30"/>
      <c r="C400" s="21" t="str">
        <f t="array" ref="C400">IF(B400="","",IFERROR(INDEX('NHÂN VIÊN'!$C$5:$C$54,MATCH(B400,'NHÂN VIÊN'!$B$5:$B$54,0)),"⚠ Sai mã NV"))</f>
        <v/>
      </c>
      <c r="D400" s="30"/>
      <c r="E400" s="21" t="str">
        <f t="array" ref="E400">IF(D400="","",IFERROR(INDEX('CÔNG ĐOẠN'!$C$5:$C$104,MATCH(D400,'CÔNG ĐOẠN'!$B$5:$B$104,0)),"⚠ Sai mã CĐ"))</f>
        <v/>
      </c>
      <c r="F400" s="21" t="str">
        <f t="array" ref="F400">IF(D400="","",IFERROR(INDEX('CÔNG ĐOẠN'!$D$5:$D$104,MATCH(D400,'CÔNG ĐOẠN'!$B$5:$B$104,0)),""))</f>
        <v/>
      </c>
      <c r="G400" s="23"/>
      <c r="H400" s="22" t="str">
        <f t="array" ref="H400">IF(D400="","",IFERROR(INDEX('CÔNG ĐOẠN'!$F$5:$F$104,MATCH(D400,'CÔNG ĐOẠN'!$B$5:$B$104,0)),0))</f>
        <v/>
      </c>
      <c r="I400" s="22" t="str">
        <f t="shared" si="1"/>
        <v/>
      </c>
      <c r="J400" s="30"/>
    </row>
    <row r="401" ht="19.5" customHeight="1">
      <c r="A401" s="29"/>
      <c r="B401" s="30"/>
      <c r="C401" s="21" t="str">
        <f t="array" ref="C401">IF(B401="","",IFERROR(INDEX('NHÂN VIÊN'!$C$5:$C$54,MATCH(B401,'NHÂN VIÊN'!$B$5:$B$54,0)),"⚠ Sai mã NV"))</f>
        <v/>
      </c>
      <c r="D401" s="30"/>
      <c r="E401" s="21" t="str">
        <f t="array" ref="E401">IF(D401="","",IFERROR(INDEX('CÔNG ĐOẠN'!$C$5:$C$104,MATCH(D401,'CÔNG ĐOẠN'!$B$5:$B$104,0)),"⚠ Sai mã CĐ"))</f>
        <v/>
      </c>
      <c r="F401" s="21" t="str">
        <f t="array" ref="F401">IF(D401="","",IFERROR(INDEX('CÔNG ĐOẠN'!$D$5:$D$104,MATCH(D401,'CÔNG ĐOẠN'!$B$5:$B$104,0)),""))</f>
        <v/>
      </c>
      <c r="G401" s="23"/>
      <c r="H401" s="22" t="str">
        <f t="array" ref="H401">IF(D401="","",IFERROR(INDEX('CÔNG ĐOẠN'!$F$5:$F$104,MATCH(D401,'CÔNG ĐOẠN'!$B$5:$B$104,0)),0))</f>
        <v/>
      </c>
      <c r="I401" s="22" t="str">
        <f t="shared" si="1"/>
        <v/>
      </c>
      <c r="J401" s="30"/>
    </row>
    <row r="402" ht="19.5" customHeight="1">
      <c r="A402" s="29"/>
      <c r="B402" s="30"/>
      <c r="C402" s="21" t="str">
        <f t="array" ref="C402">IF(B402="","",IFERROR(INDEX('NHÂN VIÊN'!$C$5:$C$54,MATCH(B402,'NHÂN VIÊN'!$B$5:$B$54,0)),"⚠ Sai mã NV"))</f>
        <v/>
      </c>
      <c r="D402" s="30"/>
      <c r="E402" s="21" t="str">
        <f t="array" ref="E402">IF(D402="","",IFERROR(INDEX('CÔNG ĐOẠN'!$C$5:$C$104,MATCH(D402,'CÔNG ĐOẠN'!$B$5:$B$104,0)),"⚠ Sai mã CĐ"))</f>
        <v/>
      </c>
      <c r="F402" s="21" t="str">
        <f t="array" ref="F402">IF(D402="","",IFERROR(INDEX('CÔNG ĐOẠN'!$D$5:$D$104,MATCH(D402,'CÔNG ĐOẠN'!$B$5:$B$104,0)),""))</f>
        <v/>
      </c>
      <c r="G402" s="23"/>
      <c r="H402" s="22" t="str">
        <f t="array" ref="H402">IF(D402="","",IFERROR(INDEX('CÔNG ĐOẠN'!$F$5:$F$104,MATCH(D402,'CÔNG ĐOẠN'!$B$5:$B$104,0)),0))</f>
        <v/>
      </c>
      <c r="I402" s="22" t="str">
        <f t="shared" si="1"/>
        <v/>
      </c>
      <c r="J402" s="30"/>
    </row>
    <row r="403" ht="19.5" customHeight="1">
      <c r="A403" s="29"/>
      <c r="B403" s="30"/>
      <c r="C403" s="21" t="str">
        <f t="array" ref="C403">IF(B403="","",IFERROR(INDEX('NHÂN VIÊN'!$C$5:$C$54,MATCH(B403,'NHÂN VIÊN'!$B$5:$B$54,0)),"⚠ Sai mã NV"))</f>
        <v/>
      </c>
      <c r="D403" s="30"/>
      <c r="E403" s="21" t="str">
        <f t="array" ref="E403">IF(D403="","",IFERROR(INDEX('CÔNG ĐOẠN'!$C$5:$C$104,MATCH(D403,'CÔNG ĐOẠN'!$B$5:$B$104,0)),"⚠ Sai mã CĐ"))</f>
        <v/>
      </c>
      <c r="F403" s="21" t="str">
        <f t="array" ref="F403">IF(D403="","",IFERROR(INDEX('CÔNG ĐOẠN'!$D$5:$D$104,MATCH(D403,'CÔNG ĐOẠN'!$B$5:$B$104,0)),""))</f>
        <v/>
      </c>
      <c r="G403" s="23"/>
      <c r="H403" s="22" t="str">
        <f t="array" ref="H403">IF(D403="","",IFERROR(INDEX('CÔNG ĐOẠN'!$F$5:$F$104,MATCH(D403,'CÔNG ĐOẠN'!$B$5:$B$104,0)),0))</f>
        <v/>
      </c>
      <c r="I403" s="22" t="str">
        <f t="shared" si="1"/>
        <v/>
      </c>
      <c r="J403" s="30"/>
    </row>
    <row r="404" ht="19.5" customHeight="1">
      <c r="A404" s="29"/>
      <c r="B404" s="30"/>
      <c r="C404" s="21" t="str">
        <f t="array" ref="C404">IF(B404="","",IFERROR(INDEX('NHÂN VIÊN'!$C$5:$C$54,MATCH(B404,'NHÂN VIÊN'!$B$5:$B$54,0)),"⚠ Sai mã NV"))</f>
        <v/>
      </c>
      <c r="D404" s="30"/>
      <c r="E404" s="21" t="str">
        <f t="array" ref="E404">IF(D404="","",IFERROR(INDEX('CÔNG ĐOẠN'!$C$5:$C$104,MATCH(D404,'CÔNG ĐOẠN'!$B$5:$B$104,0)),"⚠ Sai mã CĐ"))</f>
        <v/>
      </c>
      <c r="F404" s="21" t="str">
        <f t="array" ref="F404">IF(D404="","",IFERROR(INDEX('CÔNG ĐOẠN'!$D$5:$D$104,MATCH(D404,'CÔNG ĐOẠN'!$B$5:$B$104,0)),""))</f>
        <v/>
      </c>
      <c r="G404" s="23"/>
      <c r="H404" s="22" t="str">
        <f t="array" ref="H404">IF(D404="","",IFERROR(INDEX('CÔNG ĐOẠN'!$F$5:$F$104,MATCH(D404,'CÔNG ĐOẠN'!$B$5:$B$104,0)),0))</f>
        <v/>
      </c>
      <c r="I404" s="22" t="str">
        <f t="shared" si="1"/>
        <v/>
      </c>
      <c r="J404" s="30"/>
    </row>
    <row r="405" ht="19.5" customHeight="1">
      <c r="A405" s="29"/>
      <c r="B405" s="30"/>
      <c r="C405" s="21" t="str">
        <f t="array" ref="C405">IF(B405="","",IFERROR(INDEX('NHÂN VIÊN'!$C$5:$C$54,MATCH(B405,'NHÂN VIÊN'!$B$5:$B$54,0)),"⚠ Sai mã NV"))</f>
        <v/>
      </c>
      <c r="D405" s="30"/>
      <c r="E405" s="21" t="str">
        <f t="array" ref="E405">IF(D405="","",IFERROR(INDEX('CÔNG ĐOẠN'!$C$5:$C$104,MATCH(D405,'CÔNG ĐOẠN'!$B$5:$B$104,0)),"⚠ Sai mã CĐ"))</f>
        <v/>
      </c>
      <c r="F405" s="21" t="str">
        <f t="array" ref="F405">IF(D405="","",IFERROR(INDEX('CÔNG ĐOẠN'!$D$5:$D$104,MATCH(D405,'CÔNG ĐOẠN'!$B$5:$B$104,0)),""))</f>
        <v/>
      </c>
      <c r="G405" s="23"/>
      <c r="H405" s="22" t="str">
        <f t="array" ref="H405">IF(D405="","",IFERROR(INDEX('CÔNG ĐOẠN'!$F$5:$F$104,MATCH(D405,'CÔNG ĐOẠN'!$B$5:$B$104,0)),0))</f>
        <v/>
      </c>
      <c r="I405" s="22" t="str">
        <f t="shared" si="1"/>
        <v/>
      </c>
      <c r="J405" s="30"/>
    </row>
    <row r="406" ht="19.5" customHeight="1">
      <c r="A406" s="29"/>
      <c r="B406" s="30"/>
      <c r="C406" s="21" t="str">
        <f t="array" ref="C406">IF(B406="","",IFERROR(INDEX('NHÂN VIÊN'!$C$5:$C$54,MATCH(B406,'NHÂN VIÊN'!$B$5:$B$54,0)),"⚠ Sai mã NV"))</f>
        <v/>
      </c>
      <c r="D406" s="30"/>
      <c r="E406" s="21" t="str">
        <f t="array" ref="E406">IF(D406="","",IFERROR(INDEX('CÔNG ĐOẠN'!$C$5:$C$104,MATCH(D406,'CÔNG ĐOẠN'!$B$5:$B$104,0)),"⚠ Sai mã CĐ"))</f>
        <v/>
      </c>
      <c r="F406" s="21" t="str">
        <f t="array" ref="F406">IF(D406="","",IFERROR(INDEX('CÔNG ĐOẠN'!$D$5:$D$104,MATCH(D406,'CÔNG ĐOẠN'!$B$5:$B$104,0)),""))</f>
        <v/>
      </c>
      <c r="G406" s="23"/>
      <c r="H406" s="22" t="str">
        <f t="array" ref="H406">IF(D406="","",IFERROR(INDEX('CÔNG ĐOẠN'!$F$5:$F$104,MATCH(D406,'CÔNG ĐOẠN'!$B$5:$B$104,0)),0))</f>
        <v/>
      </c>
      <c r="I406" s="22" t="str">
        <f t="shared" si="1"/>
        <v/>
      </c>
      <c r="J406" s="30"/>
    </row>
    <row r="407" ht="19.5" customHeight="1">
      <c r="A407" s="29"/>
      <c r="B407" s="30"/>
      <c r="C407" s="21" t="str">
        <f t="array" ref="C407">IF(B407="","",IFERROR(INDEX('NHÂN VIÊN'!$C$5:$C$54,MATCH(B407,'NHÂN VIÊN'!$B$5:$B$54,0)),"⚠ Sai mã NV"))</f>
        <v/>
      </c>
      <c r="D407" s="30"/>
      <c r="E407" s="21" t="str">
        <f t="array" ref="E407">IF(D407="","",IFERROR(INDEX('CÔNG ĐOẠN'!$C$5:$C$104,MATCH(D407,'CÔNG ĐOẠN'!$B$5:$B$104,0)),"⚠ Sai mã CĐ"))</f>
        <v/>
      </c>
      <c r="F407" s="21" t="str">
        <f t="array" ref="F407">IF(D407="","",IFERROR(INDEX('CÔNG ĐOẠN'!$D$5:$D$104,MATCH(D407,'CÔNG ĐOẠN'!$B$5:$B$104,0)),""))</f>
        <v/>
      </c>
      <c r="G407" s="23"/>
      <c r="H407" s="22" t="str">
        <f t="array" ref="H407">IF(D407="","",IFERROR(INDEX('CÔNG ĐOẠN'!$F$5:$F$104,MATCH(D407,'CÔNG ĐOẠN'!$B$5:$B$104,0)),0))</f>
        <v/>
      </c>
      <c r="I407" s="22" t="str">
        <f t="shared" si="1"/>
        <v/>
      </c>
      <c r="J407" s="30"/>
    </row>
    <row r="408" ht="19.5" customHeight="1">
      <c r="A408" s="29"/>
      <c r="B408" s="30"/>
      <c r="C408" s="21" t="str">
        <f t="array" ref="C408">IF(B408="","",IFERROR(INDEX('NHÂN VIÊN'!$C$5:$C$54,MATCH(B408,'NHÂN VIÊN'!$B$5:$B$54,0)),"⚠ Sai mã NV"))</f>
        <v/>
      </c>
      <c r="D408" s="30"/>
      <c r="E408" s="21" t="str">
        <f t="array" ref="E408">IF(D408="","",IFERROR(INDEX('CÔNG ĐOẠN'!$C$5:$C$104,MATCH(D408,'CÔNG ĐOẠN'!$B$5:$B$104,0)),"⚠ Sai mã CĐ"))</f>
        <v/>
      </c>
      <c r="F408" s="21" t="str">
        <f t="array" ref="F408">IF(D408="","",IFERROR(INDEX('CÔNG ĐOẠN'!$D$5:$D$104,MATCH(D408,'CÔNG ĐOẠN'!$B$5:$B$104,0)),""))</f>
        <v/>
      </c>
      <c r="G408" s="23"/>
      <c r="H408" s="22" t="str">
        <f t="array" ref="H408">IF(D408="","",IFERROR(INDEX('CÔNG ĐOẠN'!$F$5:$F$104,MATCH(D408,'CÔNG ĐOẠN'!$B$5:$B$104,0)),0))</f>
        <v/>
      </c>
      <c r="I408" s="22" t="str">
        <f t="shared" si="1"/>
        <v/>
      </c>
      <c r="J408" s="30"/>
    </row>
    <row r="409" ht="19.5" customHeight="1">
      <c r="A409" s="29"/>
      <c r="B409" s="30"/>
      <c r="C409" s="21" t="str">
        <f t="array" ref="C409">IF(B409="","",IFERROR(INDEX('NHÂN VIÊN'!$C$5:$C$54,MATCH(B409,'NHÂN VIÊN'!$B$5:$B$54,0)),"⚠ Sai mã NV"))</f>
        <v/>
      </c>
      <c r="D409" s="30"/>
      <c r="E409" s="21" t="str">
        <f t="array" ref="E409">IF(D409="","",IFERROR(INDEX('CÔNG ĐOẠN'!$C$5:$C$104,MATCH(D409,'CÔNG ĐOẠN'!$B$5:$B$104,0)),"⚠ Sai mã CĐ"))</f>
        <v/>
      </c>
      <c r="F409" s="21" t="str">
        <f t="array" ref="F409">IF(D409="","",IFERROR(INDEX('CÔNG ĐOẠN'!$D$5:$D$104,MATCH(D409,'CÔNG ĐOẠN'!$B$5:$B$104,0)),""))</f>
        <v/>
      </c>
      <c r="G409" s="23"/>
      <c r="H409" s="22" t="str">
        <f t="array" ref="H409">IF(D409="","",IFERROR(INDEX('CÔNG ĐOẠN'!$F$5:$F$104,MATCH(D409,'CÔNG ĐOẠN'!$B$5:$B$104,0)),0))</f>
        <v/>
      </c>
      <c r="I409" s="22" t="str">
        <f t="shared" si="1"/>
        <v/>
      </c>
      <c r="J409" s="30"/>
    </row>
    <row r="410" ht="19.5" customHeight="1">
      <c r="A410" s="29"/>
      <c r="B410" s="30"/>
      <c r="C410" s="21" t="str">
        <f t="array" ref="C410">IF(B410="","",IFERROR(INDEX('NHÂN VIÊN'!$C$5:$C$54,MATCH(B410,'NHÂN VIÊN'!$B$5:$B$54,0)),"⚠ Sai mã NV"))</f>
        <v/>
      </c>
      <c r="D410" s="30"/>
      <c r="E410" s="21" t="str">
        <f t="array" ref="E410">IF(D410="","",IFERROR(INDEX('CÔNG ĐOẠN'!$C$5:$C$104,MATCH(D410,'CÔNG ĐOẠN'!$B$5:$B$104,0)),"⚠ Sai mã CĐ"))</f>
        <v/>
      </c>
      <c r="F410" s="21" t="str">
        <f t="array" ref="F410">IF(D410="","",IFERROR(INDEX('CÔNG ĐOẠN'!$D$5:$D$104,MATCH(D410,'CÔNG ĐOẠN'!$B$5:$B$104,0)),""))</f>
        <v/>
      </c>
      <c r="G410" s="23"/>
      <c r="H410" s="22" t="str">
        <f t="array" ref="H410">IF(D410="","",IFERROR(INDEX('CÔNG ĐOẠN'!$F$5:$F$104,MATCH(D410,'CÔNG ĐOẠN'!$B$5:$B$104,0)),0))</f>
        <v/>
      </c>
      <c r="I410" s="22" t="str">
        <f t="shared" si="1"/>
        <v/>
      </c>
      <c r="J410" s="30"/>
    </row>
    <row r="411" ht="19.5" customHeight="1">
      <c r="A411" s="29"/>
      <c r="B411" s="30"/>
      <c r="C411" s="21" t="str">
        <f t="array" ref="C411">IF(B411="","",IFERROR(INDEX('NHÂN VIÊN'!$C$5:$C$54,MATCH(B411,'NHÂN VIÊN'!$B$5:$B$54,0)),"⚠ Sai mã NV"))</f>
        <v/>
      </c>
      <c r="D411" s="30"/>
      <c r="E411" s="21" t="str">
        <f t="array" ref="E411">IF(D411="","",IFERROR(INDEX('CÔNG ĐOẠN'!$C$5:$C$104,MATCH(D411,'CÔNG ĐOẠN'!$B$5:$B$104,0)),"⚠ Sai mã CĐ"))</f>
        <v/>
      </c>
      <c r="F411" s="21" t="str">
        <f t="array" ref="F411">IF(D411="","",IFERROR(INDEX('CÔNG ĐOẠN'!$D$5:$D$104,MATCH(D411,'CÔNG ĐOẠN'!$B$5:$B$104,0)),""))</f>
        <v/>
      </c>
      <c r="G411" s="23"/>
      <c r="H411" s="22" t="str">
        <f t="array" ref="H411">IF(D411="","",IFERROR(INDEX('CÔNG ĐOẠN'!$F$5:$F$104,MATCH(D411,'CÔNG ĐOẠN'!$B$5:$B$104,0)),0))</f>
        <v/>
      </c>
      <c r="I411" s="22" t="str">
        <f t="shared" si="1"/>
        <v/>
      </c>
      <c r="J411" s="30"/>
    </row>
    <row r="412" ht="19.5" customHeight="1">
      <c r="A412" s="29"/>
      <c r="B412" s="30"/>
      <c r="C412" s="21" t="str">
        <f t="array" ref="C412">IF(B412="","",IFERROR(INDEX('NHÂN VIÊN'!$C$5:$C$54,MATCH(B412,'NHÂN VIÊN'!$B$5:$B$54,0)),"⚠ Sai mã NV"))</f>
        <v/>
      </c>
      <c r="D412" s="30"/>
      <c r="E412" s="21" t="str">
        <f t="array" ref="E412">IF(D412="","",IFERROR(INDEX('CÔNG ĐOẠN'!$C$5:$C$104,MATCH(D412,'CÔNG ĐOẠN'!$B$5:$B$104,0)),"⚠ Sai mã CĐ"))</f>
        <v/>
      </c>
      <c r="F412" s="21" t="str">
        <f t="array" ref="F412">IF(D412="","",IFERROR(INDEX('CÔNG ĐOẠN'!$D$5:$D$104,MATCH(D412,'CÔNG ĐOẠN'!$B$5:$B$104,0)),""))</f>
        <v/>
      </c>
      <c r="G412" s="23"/>
      <c r="H412" s="22" t="str">
        <f t="array" ref="H412">IF(D412="","",IFERROR(INDEX('CÔNG ĐOẠN'!$F$5:$F$104,MATCH(D412,'CÔNG ĐOẠN'!$B$5:$B$104,0)),0))</f>
        <v/>
      </c>
      <c r="I412" s="22" t="str">
        <f t="shared" si="1"/>
        <v/>
      </c>
      <c r="J412" s="30"/>
    </row>
    <row r="413" ht="19.5" customHeight="1">
      <c r="A413" s="29"/>
      <c r="B413" s="30"/>
      <c r="C413" s="21" t="str">
        <f t="array" ref="C413">IF(B413="","",IFERROR(INDEX('NHÂN VIÊN'!$C$5:$C$54,MATCH(B413,'NHÂN VIÊN'!$B$5:$B$54,0)),"⚠ Sai mã NV"))</f>
        <v/>
      </c>
      <c r="D413" s="30"/>
      <c r="E413" s="21" t="str">
        <f t="array" ref="E413">IF(D413="","",IFERROR(INDEX('CÔNG ĐOẠN'!$C$5:$C$104,MATCH(D413,'CÔNG ĐOẠN'!$B$5:$B$104,0)),"⚠ Sai mã CĐ"))</f>
        <v/>
      </c>
      <c r="F413" s="21" t="str">
        <f t="array" ref="F413">IF(D413="","",IFERROR(INDEX('CÔNG ĐOẠN'!$D$5:$D$104,MATCH(D413,'CÔNG ĐOẠN'!$B$5:$B$104,0)),""))</f>
        <v/>
      </c>
      <c r="G413" s="23"/>
      <c r="H413" s="22" t="str">
        <f t="array" ref="H413">IF(D413="","",IFERROR(INDEX('CÔNG ĐOẠN'!$F$5:$F$104,MATCH(D413,'CÔNG ĐOẠN'!$B$5:$B$104,0)),0))</f>
        <v/>
      </c>
      <c r="I413" s="22" t="str">
        <f t="shared" si="1"/>
        <v/>
      </c>
      <c r="J413" s="30"/>
    </row>
    <row r="414" ht="19.5" customHeight="1">
      <c r="A414" s="29"/>
      <c r="B414" s="30"/>
      <c r="C414" s="21" t="str">
        <f t="array" ref="C414">IF(B414="","",IFERROR(INDEX('NHÂN VIÊN'!$C$5:$C$54,MATCH(B414,'NHÂN VIÊN'!$B$5:$B$54,0)),"⚠ Sai mã NV"))</f>
        <v/>
      </c>
      <c r="D414" s="30"/>
      <c r="E414" s="21" t="str">
        <f t="array" ref="E414">IF(D414="","",IFERROR(INDEX('CÔNG ĐOẠN'!$C$5:$C$104,MATCH(D414,'CÔNG ĐOẠN'!$B$5:$B$104,0)),"⚠ Sai mã CĐ"))</f>
        <v/>
      </c>
      <c r="F414" s="21" t="str">
        <f t="array" ref="F414">IF(D414="","",IFERROR(INDEX('CÔNG ĐOẠN'!$D$5:$D$104,MATCH(D414,'CÔNG ĐOẠN'!$B$5:$B$104,0)),""))</f>
        <v/>
      </c>
      <c r="G414" s="23"/>
      <c r="H414" s="22" t="str">
        <f t="array" ref="H414">IF(D414="","",IFERROR(INDEX('CÔNG ĐOẠN'!$F$5:$F$104,MATCH(D414,'CÔNG ĐOẠN'!$B$5:$B$104,0)),0))</f>
        <v/>
      </c>
      <c r="I414" s="22" t="str">
        <f t="shared" si="1"/>
        <v/>
      </c>
      <c r="J414" s="30"/>
    </row>
    <row r="415" ht="19.5" customHeight="1">
      <c r="A415" s="29"/>
      <c r="B415" s="30"/>
      <c r="C415" s="21" t="str">
        <f t="array" ref="C415">IF(B415="","",IFERROR(INDEX('NHÂN VIÊN'!$C$5:$C$54,MATCH(B415,'NHÂN VIÊN'!$B$5:$B$54,0)),"⚠ Sai mã NV"))</f>
        <v/>
      </c>
      <c r="D415" s="30"/>
      <c r="E415" s="21" t="str">
        <f t="array" ref="E415">IF(D415="","",IFERROR(INDEX('CÔNG ĐOẠN'!$C$5:$C$104,MATCH(D415,'CÔNG ĐOẠN'!$B$5:$B$104,0)),"⚠ Sai mã CĐ"))</f>
        <v/>
      </c>
      <c r="F415" s="21" t="str">
        <f t="array" ref="F415">IF(D415="","",IFERROR(INDEX('CÔNG ĐOẠN'!$D$5:$D$104,MATCH(D415,'CÔNG ĐOẠN'!$B$5:$B$104,0)),""))</f>
        <v/>
      </c>
      <c r="G415" s="23"/>
      <c r="H415" s="22" t="str">
        <f t="array" ref="H415">IF(D415="","",IFERROR(INDEX('CÔNG ĐOẠN'!$F$5:$F$104,MATCH(D415,'CÔNG ĐOẠN'!$B$5:$B$104,0)),0))</f>
        <v/>
      </c>
      <c r="I415" s="22" t="str">
        <f t="shared" si="1"/>
        <v/>
      </c>
      <c r="J415" s="30"/>
    </row>
    <row r="416" ht="19.5" customHeight="1">
      <c r="A416" s="29"/>
      <c r="B416" s="30"/>
      <c r="C416" s="21" t="str">
        <f t="array" ref="C416">IF(B416="","",IFERROR(INDEX('NHÂN VIÊN'!$C$5:$C$54,MATCH(B416,'NHÂN VIÊN'!$B$5:$B$54,0)),"⚠ Sai mã NV"))</f>
        <v/>
      </c>
      <c r="D416" s="30"/>
      <c r="E416" s="21" t="str">
        <f t="array" ref="E416">IF(D416="","",IFERROR(INDEX('CÔNG ĐOẠN'!$C$5:$C$104,MATCH(D416,'CÔNG ĐOẠN'!$B$5:$B$104,0)),"⚠ Sai mã CĐ"))</f>
        <v/>
      </c>
      <c r="F416" s="21" t="str">
        <f t="array" ref="F416">IF(D416="","",IFERROR(INDEX('CÔNG ĐOẠN'!$D$5:$D$104,MATCH(D416,'CÔNG ĐOẠN'!$B$5:$B$104,0)),""))</f>
        <v/>
      </c>
      <c r="G416" s="23"/>
      <c r="H416" s="22" t="str">
        <f t="array" ref="H416">IF(D416="","",IFERROR(INDEX('CÔNG ĐOẠN'!$F$5:$F$104,MATCH(D416,'CÔNG ĐOẠN'!$B$5:$B$104,0)),0))</f>
        <v/>
      </c>
      <c r="I416" s="22" t="str">
        <f t="shared" si="1"/>
        <v/>
      </c>
      <c r="J416" s="30"/>
    </row>
    <row r="417" ht="19.5" customHeight="1">
      <c r="A417" s="29"/>
      <c r="B417" s="30"/>
      <c r="C417" s="21" t="str">
        <f t="array" ref="C417">IF(B417="","",IFERROR(INDEX('NHÂN VIÊN'!$C$5:$C$54,MATCH(B417,'NHÂN VIÊN'!$B$5:$B$54,0)),"⚠ Sai mã NV"))</f>
        <v/>
      </c>
      <c r="D417" s="30"/>
      <c r="E417" s="21" t="str">
        <f t="array" ref="E417">IF(D417="","",IFERROR(INDEX('CÔNG ĐOẠN'!$C$5:$C$104,MATCH(D417,'CÔNG ĐOẠN'!$B$5:$B$104,0)),"⚠ Sai mã CĐ"))</f>
        <v/>
      </c>
      <c r="F417" s="21" t="str">
        <f t="array" ref="F417">IF(D417="","",IFERROR(INDEX('CÔNG ĐOẠN'!$D$5:$D$104,MATCH(D417,'CÔNG ĐOẠN'!$B$5:$B$104,0)),""))</f>
        <v/>
      </c>
      <c r="G417" s="23"/>
      <c r="H417" s="22" t="str">
        <f t="array" ref="H417">IF(D417="","",IFERROR(INDEX('CÔNG ĐOẠN'!$F$5:$F$104,MATCH(D417,'CÔNG ĐOẠN'!$B$5:$B$104,0)),0))</f>
        <v/>
      </c>
      <c r="I417" s="22" t="str">
        <f t="shared" si="1"/>
        <v/>
      </c>
      <c r="J417" s="30"/>
    </row>
    <row r="418" ht="19.5" customHeight="1">
      <c r="A418" s="29"/>
      <c r="B418" s="30"/>
      <c r="C418" s="21" t="str">
        <f t="array" ref="C418">IF(B418="","",IFERROR(INDEX('NHÂN VIÊN'!$C$5:$C$54,MATCH(B418,'NHÂN VIÊN'!$B$5:$B$54,0)),"⚠ Sai mã NV"))</f>
        <v/>
      </c>
      <c r="D418" s="30"/>
      <c r="E418" s="21" t="str">
        <f t="array" ref="E418">IF(D418="","",IFERROR(INDEX('CÔNG ĐOẠN'!$C$5:$C$104,MATCH(D418,'CÔNG ĐOẠN'!$B$5:$B$104,0)),"⚠ Sai mã CĐ"))</f>
        <v/>
      </c>
      <c r="F418" s="21" t="str">
        <f t="array" ref="F418">IF(D418="","",IFERROR(INDEX('CÔNG ĐOẠN'!$D$5:$D$104,MATCH(D418,'CÔNG ĐOẠN'!$B$5:$B$104,0)),""))</f>
        <v/>
      </c>
      <c r="G418" s="23"/>
      <c r="H418" s="22" t="str">
        <f t="array" ref="H418">IF(D418="","",IFERROR(INDEX('CÔNG ĐOẠN'!$F$5:$F$104,MATCH(D418,'CÔNG ĐOẠN'!$B$5:$B$104,0)),0))</f>
        <v/>
      </c>
      <c r="I418" s="22" t="str">
        <f t="shared" si="1"/>
        <v/>
      </c>
      <c r="J418" s="30"/>
    </row>
    <row r="419" ht="19.5" customHeight="1">
      <c r="A419" s="29"/>
      <c r="B419" s="30"/>
      <c r="C419" s="21" t="str">
        <f t="array" ref="C419">IF(B419="","",IFERROR(INDEX('NHÂN VIÊN'!$C$5:$C$54,MATCH(B419,'NHÂN VIÊN'!$B$5:$B$54,0)),"⚠ Sai mã NV"))</f>
        <v/>
      </c>
      <c r="D419" s="30"/>
      <c r="E419" s="21" t="str">
        <f t="array" ref="E419">IF(D419="","",IFERROR(INDEX('CÔNG ĐOẠN'!$C$5:$C$104,MATCH(D419,'CÔNG ĐOẠN'!$B$5:$B$104,0)),"⚠ Sai mã CĐ"))</f>
        <v/>
      </c>
      <c r="F419" s="21" t="str">
        <f t="array" ref="F419">IF(D419="","",IFERROR(INDEX('CÔNG ĐOẠN'!$D$5:$D$104,MATCH(D419,'CÔNG ĐOẠN'!$B$5:$B$104,0)),""))</f>
        <v/>
      </c>
      <c r="G419" s="23"/>
      <c r="H419" s="22" t="str">
        <f t="array" ref="H419">IF(D419="","",IFERROR(INDEX('CÔNG ĐOẠN'!$F$5:$F$104,MATCH(D419,'CÔNG ĐOẠN'!$B$5:$B$104,0)),0))</f>
        <v/>
      </c>
      <c r="I419" s="22" t="str">
        <f t="shared" si="1"/>
        <v/>
      </c>
      <c r="J419" s="30"/>
    </row>
    <row r="420" ht="19.5" customHeight="1">
      <c r="A420" s="29"/>
      <c r="B420" s="30"/>
      <c r="C420" s="21" t="str">
        <f t="array" ref="C420">IF(B420="","",IFERROR(INDEX('NHÂN VIÊN'!$C$5:$C$54,MATCH(B420,'NHÂN VIÊN'!$B$5:$B$54,0)),"⚠ Sai mã NV"))</f>
        <v/>
      </c>
      <c r="D420" s="30"/>
      <c r="E420" s="21" t="str">
        <f t="array" ref="E420">IF(D420="","",IFERROR(INDEX('CÔNG ĐOẠN'!$C$5:$C$104,MATCH(D420,'CÔNG ĐOẠN'!$B$5:$B$104,0)),"⚠ Sai mã CĐ"))</f>
        <v/>
      </c>
      <c r="F420" s="21" t="str">
        <f t="array" ref="F420">IF(D420="","",IFERROR(INDEX('CÔNG ĐOẠN'!$D$5:$D$104,MATCH(D420,'CÔNG ĐOẠN'!$B$5:$B$104,0)),""))</f>
        <v/>
      </c>
      <c r="G420" s="23"/>
      <c r="H420" s="22" t="str">
        <f t="array" ref="H420">IF(D420="","",IFERROR(INDEX('CÔNG ĐOẠN'!$F$5:$F$104,MATCH(D420,'CÔNG ĐOẠN'!$B$5:$B$104,0)),0))</f>
        <v/>
      </c>
      <c r="I420" s="22" t="str">
        <f t="shared" si="1"/>
        <v/>
      </c>
      <c r="J420" s="30"/>
    </row>
    <row r="421" ht="19.5" customHeight="1">
      <c r="A421" s="29"/>
      <c r="B421" s="30"/>
      <c r="C421" s="21" t="str">
        <f t="array" ref="C421">IF(B421="","",IFERROR(INDEX('NHÂN VIÊN'!$C$5:$C$54,MATCH(B421,'NHÂN VIÊN'!$B$5:$B$54,0)),"⚠ Sai mã NV"))</f>
        <v/>
      </c>
      <c r="D421" s="30"/>
      <c r="E421" s="21" t="str">
        <f t="array" ref="E421">IF(D421="","",IFERROR(INDEX('CÔNG ĐOẠN'!$C$5:$C$104,MATCH(D421,'CÔNG ĐOẠN'!$B$5:$B$104,0)),"⚠ Sai mã CĐ"))</f>
        <v/>
      </c>
      <c r="F421" s="21" t="str">
        <f t="array" ref="F421">IF(D421="","",IFERROR(INDEX('CÔNG ĐOẠN'!$D$5:$D$104,MATCH(D421,'CÔNG ĐOẠN'!$B$5:$B$104,0)),""))</f>
        <v/>
      </c>
      <c r="G421" s="23"/>
      <c r="H421" s="22" t="str">
        <f t="array" ref="H421">IF(D421="","",IFERROR(INDEX('CÔNG ĐOẠN'!$F$5:$F$104,MATCH(D421,'CÔNG ĐOẠN'!$B$5:$B$104,0)),0))</f>
        <v/>
      </c>
      <c r="I421" s="22" t="str">
        <f t="shared" si="1"/>
        <v/>
      </c>
      <c r="J421" s="30"/>
    </row>
    <row r="422" ht="19.5" customHeight="1">
      <c r="A422" s="29"/>
      <c r="B422" s="30"/>
      <c r="C422" s="21" t="str">
        <f t="array" ref="C422">IF(B422="","",IFERROR(INDEX('NHÂN VIÊN'!$C$5:$C$54,MATCH(B422,'NHÂN VIÊN'!$B$5:$B$54,0)),"⚠ Sai mã NV"))</f>
        <v/>
      </c>
      <c r="D422" s="30"/>
      <c r="E422" s="21" t="str">
        <f t="array" ref="E422">IF(D422="","",IFERROR(INDEX('CÔNG ĐOẠN'!$C$5:$C$104,MATCH(D422,'CÔNG ĐOẠN'!$B$5:$B$104,0)),"⚠ Sai mã CĐ"))</f>
        <v/>
      </c>
      <c r="F422" s="21" t="str">
        <f t="array" ref="F422">IF(D422="","",IFERROR(INDEX('CÔNG ĐOẠN'!$D$5:$D$104,MATCH(D422,'CÔNG ĐOẠN'!$B$5:$B$104,0)),""))</f>
        <v/>
      </c>
      <c r="G422" s="23"/>
      <c r="H422" s="22" t="str">
        <f t="array" ref="H422">IF(D422="","",IFERROR(INDEX('CÔNG ĐOẠN'!$F$5:$F$104,MATCH(D422,'CÔNG ĐOẠN'!$B$5:$B$104,0)),0))</f>
        <v/>
      </c>
      <c r="I422" s="22" t="str">
        <f t="shared" si="1"/>
        <v/>
      </c>
      <c r="J422" s="30"/>
    </row>
    <row r="423" ht="19.5" customHeight="1">
      <c r="A423" s="29"/>
      <c r="B423" s="30"/>
      <c r="C423" s="21" t="str">
        <f t="array" ref="C423">IF(B423="","",IFERROR(INDEX('NHÂN VIÊN'!$C$5:$C$54,MATCH(B423,'NHÂN VIÊN'!$B$5:$B$54,0)),"⚠ Sai mã NV"))</f>
        <v/>
      </c>
      <c r="D423" s="30"/>
      <c r="E423" s="21" t="str">
        <f t="array" ref="E423">IF(D423="","",IFERROR(INDEX('CÔNG ĐOẠN'!$C$5:$C$104,MATCH(D423,'CÔNG ĐOẠN'!$B$5:$B$104,0)),"⚠ Sai mã CĐ"))</f>
        <v/>
      </c>
      <c r="F423" s="21" t="str">
        <f t="array" ref="F423">IF(D423="","",IFERROR(INDEX('CÔNG ĐOẠN'!$D$5:$D$104,MATCH(D423,'CÔNG ĐOẠN'!$B$5:$B$104,0)),""))</f>
        <v/>
      </c>
      <c r="G423" s="23"/>
      <c r="H423" s="22" t="str">
        <f t="array" ref="H423">IF(D423="","",IFERROR(INDEX('CÔNG ĐOẠN'!$F$5:$F$104,MATCH(D423,'CÔNG ĐOẠN'!$B$5:$B$104,0)),0))</f>
        <v/>
      </c>
      <c r="I423" s="22" t="str">
        <f t="shared" si="1"/>
        <v/>
      </c>
      <c r="J423" s="30"/>
    </row>
    <row r="424" ht="19.5" customHeight="1">
      <c r="A424" s="29"/>
      <c r="B424" s="30"/>
      <c r="C424" s="21" t="str">
        <f t="array" ref="C424">IF(B424="","",IFERROR(INDEX('NHÂN VIÊN'!$C$5:$C$54,MATCH(B424,'NHÂN VIÊN'!$B$5:$B$54,0)),"⚠ Sai mã NV"))</f>
        <v/>
      </c>
      <c r="D424" s="30"/>
      <c r="E424" s="21" t="str">
        <f t="array" ref="E424">IF(D424="","",IFERROR(INDEX('CÔNG ĐOẠN'!$C$5:$C$104,MATCH(D424,'CÔNG ĐOẠN'!$B$5:$B$104,0)),"⚠ Sai mã CĐ"))</f>
        <v/>
      </c>
      <c r="F424" s="21" t="str">
        <f t="array" ref="F424">IF(D424="","",IFERROR(INDEX('CÔNG ĐOẠN'!$D$5:$D$104,MATCH(D424,'CÔNG ĐOẠN'!$B$5:$B$104,0)),""))</f>
        <v/>
      </c>
      <c r="G424" s="23"/>
      <c r="H424" s="22" t="str">
        <f t="array" ref="H424">IF(D424="","",IFERROR(INDEX('CÔNG ĐOẠN'!$F$5:$F$104,MATCH(D424,'CÔNG ĐOẠN'!$B$5:$B$104,0)),0))</f>
        <v/>
      </c>
      <c r="I424" s="22" t="str">
        <f t="shared" si="1"/>
        <v/>
      </c>
      <c r="J424" s="30"/>
    </row>
    <row r="425" ht="19.5" customHeight="1">
      <c r="A425" s="29"/>
      <c r="B425" s="30"/>
      <c r="C425" s="21" t="str">
        <f t="array" ref="C425">IF(B425="","",IFERROR(INDEX('NHÂN VIÊN'!$C$5:$C$54,MATCH(B425,'NHÂN VIÊN'!$B$5:$B$54,0)),"⚠ Sai mã NV"))</f>
        <v/>
      </c>
      <c r="D425" s="30"/>
      <c r="E425" s="21" t="str">
        <f t="array" ref="E425">IF(D425="","",IFERROR(INDEX('CÔNG ĐOẠN'!$C$5:$C$104,MATCH(D425,'CÔNG ĐOẠN'!$B$5:$B$104,0)),"⚠ Sai mã CĐ"))</f>
        <v/>
      </c>
      <c r="F425" s="21" t="str">
        <f t="array" ref="F425">IF(D425="","",IFERROR(INDEX('CÔNG ĐOẠN'!$D$5:$D$104,MATCH(D425,'CÔNG ĐOẠN'!$B$5:$B$104,0)),""))</f>
        <v/>
      </c>
      <c r="G425" s="23"/>
      <c r="H425" s="22" t="str">
        <f t="array" ref="H425">IF(D425="","",IFERROR(INDEX('CÔNG ĐOẠN'!$F$5:$F$104,MATCH(D425,'CÔNG ĐOẠN'!$B$5:$B$104,0)),0))</f>
        <v/>
      </c>
      <c r="I425" s="22" t="str">
        <f t="shared" si="1"/>
        <v/>
      </c>
      <c r="J425" s="30"/>
    </row>
    <row r="426" ht="19.5" customHeight="1">
      <c r="A426" s="29"/>
      <c r="B426" s="30"/>
      <c r="C426" s="21" t="str">
        <f t="array" ref="C426">IF(B426="","",IFERROR(INDEX('NHÂN VIÊN'!$C$5:$C$54,MATCH(B426,'NHÂN VIÊN'!$B$5:$B$54,0)),"⚠ Sai mã NV"))</f>
        <v/>
      </c>
      <c r="D426" s="30"/>
      <c r="E426" s="21" t="str">
        <f t="array" ref="E426">IF(D426="","",IFERROR(INDEX('CÔNG ĐOẠN'!$C$5:$C$104,MATCH(D426,'CÔNG ĐOẠN'!$B$5:$B$104,0)),"⚠ Sai mã CĐ"))</f>
        <v/>
      </c>
      <c r="F426" s="21" t="str">
        <f t="array" ref="F426">IF(D426="","",IFERROR(INDEX('CÔNG ĐOẠN'!$D$5:$D$104,MATCH(D426,'CÔNG ĐOẠN'!$B$5:$B$104,0)),""))</f>
        <v/>
      </c>
      <c r="G426" s="23"/>
      <c r="H426" s="22" t="str">
        <f t="array" ref="H426">IF(D426="","",IFERROR(INDEX('CÔNG ĐOẠN'!$F$5:$F$104,MATCH(D426,'CÔNG ĐOẠN'!$B$5:$B$104,0)),0))</f>
        <v/>
      </c>
      <c r="I426" s="22" t="str">
        <f t="shared" si="1"/>
        <v/>
      </c>
      <c r="J426" s="30"/>
    </row>
    <row r="427" ht="19.5" customHeight="1">
      <c r="A427" s="29"/>
      <c r="B427" s="30"/>
      <c r="C427" s="21" t="str">
        <f t="array" ref="C427">IF(B427="","",IFERROR(INDEX('NHÂN VIÊN'!$C$5:$C$54,MATCH(B427,'NHÂN VIÊN'!$B$5:$B$54,0)),"⚠ Sai mã NV"))</f>
        <v/>
      </c>
      <c r="D427" s="30"/>
      <c r="E427" s="21" t="str">
        <f t="array" ref="E427">IF(D427="","",IFERROR(INDEX('CÔNG ĐOẠN'!$C$5:$C$104,MATCH(D427,'CÔNG ĐOẠN'!$B$5:$B$104,0)),"⚠ Sai mã CĐ"))</f>
        <v/>
      </c>
      <c r="F427" s="21" t="str">
        <f t="array" ref="F427">IF(D427="","",IFERROR(INDEX('CÔNG ĐOẠN'!$D$5:$D$104,MATCH(D427,'CÔNG ĐOẠN'!$B$5:$B$104,0)),""))</f>
        <v/>
      </c>
      <c r="G427" s="23"/>
      <c r="H427" s="22" t="str">
        <f t="array" ref="H427">IF(D427="","",IFERROR(INDEX('CÔNG ĐOẠN'!$F$5:$F$104,MATCH(D427,'CÔNG ĐOẠN'!$B$5:$B$104,0)),0))</f>
        <v/>
      </c>
      <c r="I427" s="22" t="str">
        <f t="shared" si="1"/>
        <v/>
      </c>
      <c r="J427" s="30"/>
    </row>
    <row r="428" ht="19.5" customHeight="1">
      <c r="A428" s="29"/>
      <c r="B428" s="30"/>
      <c r="C428" s="21" t="str">
        <f t="array" ref="C428">IF(B428="","",IFERROR(INDEX('NHÂN VIÊN'!$C$5:$C$54,MATCH(B428,'NHÂN VIÊN'!$B$5:$B$54,0)),"⚠ Sai mã NV"))</f>
        <v/>
      </c>
      <c r="D428" s="30"/>
      <c r="E428" s="21" t="str">
        <f t="array" ref="E428">IF(D428="","",IFERROR(INDEX('CÔNG ĐOẠN'!$C$5:$C$104,MATCH(D428,'CÔNG ĐOẠN'!$B$5:$B$104,0)),"⚠ Sai mã CĐ"))</f>
        <v/>
      </c>
      <c r="F428" s="21" t="str">
        <f t="array" ref="F428">IF(D428="","",IFERROR(INDEX('CÔNG ĐOẠN'!$D$5:$D$104,MATCH(D428,'CÔNG ĐOẠN'!$B$5:$B$104,0)),""))</f>
        <v/>
      </c>
      <c r="G428" s="23"/>
      <c r="H428" s="22" t="str">
        <f t="array" ref="H428">IF(D428="","",IFERROR(INDEX('CÔNG ĐOẠN'!$F$5:$F$104,MATCH(D428,'CÔNG ĐOẠN'!$B$5:$B$104,0)),0))</f>
        <v/>
      </c>
      <c r="I428" s="22" t="str">
        <f t="shared" si="1"/>
        <v/>
      </c>
      <c r="J428" s="30"/>
    </row>
    <row r="429" ht="19.5" customHeight="1">
      <c r="A429" s="29"/>
      <c r="B429" s="30"/>
      <c r="C429" s="21" t="str">
        <f t="array" ref="C429">IF(B429="","",IFERROR(INDEX('NHÂN VIÊN'!$C$5:$C$54,MATCH(B429,'NHÂN VIÊN'!$B$5:$B$54,0)),"⚠ Sai mã NV"))</f>
        <v/>
      </c>
      <c r="D429" s="30"/>
      <c r="E429" s="21" t="str">
        <f t="array" ref="E429">IF(D429="","",IFERROR(INDEX('CÔNG ĐOẠN'!$C$5:$C$104,MATCH(D429,'CÔNG ĐOẠN'!$B$5:$B$104,0)),"⚠ Sai mã CĐ"))</f>
        <v/>
      </c>
      <c r="F429" s="21" t="str">
        <f t="array" ref="F429">IF(D429="","",IFERROR(INDEX('CÔNG ĐOẠN'!$D$5:$D$104,MATCH(D429,'CÔNG ĐOẠN'!$B$5:$B$104,0)),""))</f>
        <v/>
      </c>
      <c r="G429" s="23"/>
      <c r="H429" s="22" t="str">
        <f t="array" ref="H429">IF(D429="","",IFERROR(INDEX('CÔNG ĐOẠN'!$F$5:$F$104,MATCH(D429,'CÔNG ĐOẠN'!$B$5:$B$104,0)),0))</f>
        <v/>
      </c>
      <c r="I429" s="22" t="str">
        <f t="shared" si="1"/>
        <v/>
      </c>
      <c r="J429" s="30"/>
    </row>
    <row r="430" ht="19.5" customHeight="1">
      <c r="A430" s="29"/>
      <c r="B430" s="30"/>
      <c r="C430" s="21" t="str">
        <f t="array" ref="C430">IF(B430="","",IFERROR(INDEX('NHÂN VIÊN'!$C$5:$C$54,MATCH(B430,'NHÂN VIÊN'!$B$5:$B$54,0)),"⚠ Sai mã NV"))</f>
        <v/>
      </c>
      <c r="D430" s="30"/>
      <c r="E430" s="21" t="str">
        <f t="array" ref="E430">IF(D430="","",IFERROR(INDEX('CÔNG ĐOẠN'!$C$5:$C$104,MATCH(D430,'CÔNG ĐOẠN'!$B$5:$B$104,0)),"⚠ Sai mã CĐ"))</f>
        <v/>
      </c>
      <c r="F430" s="21" t="str">
        <f t="array" ref="F430">IF(D430="","",IFERROR(INDEX('CÔNG ĐOẠN'!$D$5:$D$104,MATCH(D430,'CÔNG ĐOẠN'!$B$5:$B$104,0)),""))</f>
        <v/>
      </c>
      <c r="G430" s="23"/>
      <c r="H430" s="22" t="str">
        <f t="array" ref="H430">IF(D430="","",IFERROR(INDEX('CÔNG ĐOẠN'!$F$5:$F$104,MATCH(D430,'CÔNG ĐOẠN'!$B$5:$B$104,0)),0))</f>
        <v/>
      </c>
      <c r="I430" s="22" t="str">
        <f t="shared" si="1"/>
        <v/>
      </c>
      <c r="J430" s="30"/>
    </row>
    <row r="431" ht="19.5" customHeight="1">
      <c r="A431" s="29"/>
      <c r="B431" s="30"/>
      <c r="C431" s="21" t="str">
        <f t="array" ref="C431">IF(B431="","",IFERROR(INDEX('NHÂN VIÊN'!$C$5:$C$54,MATCH(B431,'NHÂN VIÊN'!$B$5:$B$54,0)),"⚠ Sai mã NV"))</f>
        <v/>
      </c>
      <c r="D431" s="30"/>
      <c r="E431" s="21" t="str">
        <f t="array" ref="E431">IF(D431="","",IFERROR(INDEX('CÔNG ĐOẠN'!$C$5:$C$104,MATCH(D431,'CÔNG ĐOẠN'!$B$5:$B$104,0)),"⚠ Sai mã CĐ"))</f>
        <v/>
      </c>
      <c r="F431" s="21" t="str">
        <f t="array" ref="F431">IF(D431="","",IFERROR(INDEX('CÔNG ĐOẠN'!$D$5:$D$104,MATCH(D431,'CÔNG ĐOẠN'!$B$5:$B$104,0)),""))</f>
        <v/>
      </c>
      <c r="G431" s="23"/>
      <c r="H431" s="22" t="str">
        <f t="array" ref="H431">IF(D431="","",IFERROR(INDEX('CÔNG ĐOẠN'!$F$5:$F$104,MATCH(D431,'CÔNG ĐOẠN'!$B$5:$B$104,0)),0))</f>
        <v/>
      </c>
      <c r="I431" s="22" t="str">
        <f t="shared" si="1"/>
        <v/>
      </c>
      <c r="J431" s="30"/>
    </row>
    <row r="432" ht="19.5" customHeight="1">
      <c r="A432" s="29"/>
      <c r="B432" s="30"/>
      <c r="C432" s="21" t="str">
        <f t="array" ref="C432">IF(B432="","",IFERROR(INDEX('NHÂN VIÊN'!$C$5:$C$54,MATCH(B432,'NHÂN VIÊN'!$B$5:$B$54,0)),"⚠ Sai mã NV"))</f>
        <v/>
      </c>
      <c r="D432" s="30"/>
      <c r="E432" s="21" t="str">
        <f t="array" ref="E432">IF(D432="","",IFERROR(INDEX('CÔNG ĐOẠN'!$C$5:$C$104,MATCH(D432,'CÔNG ĐOẠN'!$B$5:$B$104,0)),"⚠ Sai mã CĐ"))</f>
        <v/>
      </c>
      <c r="F432" s="21" t="str">
        <f t="array" ref="F432">IF(D432="","",IFERROR(INDEX('CÔNG ĐOẠN'!$D$5:$D$104,MATCH(D432,'CÔNG ĐOẠN'!$B$5:$B$104,0)),""))</f>
        <v/>
      </c>
      <c r="G432" s="23"/>
      <c r="H432" s="22" t="str">
        <f t="array" ref="H432">IF(D432="","",IFERROR(INDEX('CÔNG ĐOẠN'!$F$5:$F$104,MATCH(D432,'CÔNG ĐOẠN'!$B$5:$B$104,0)),0))</f>
        <v/>
      </c>
      <c r="I432" s="22" t="str">
        <f t="shared" si="1"/>
        <v/>
      </c>
      <c r="J432" s="30"/>
    </row>
    <row r="433" ht="19.5" customHeight="1">
      <c r="A433" s="29"/>
      <c r="B433" s="30"/>
      <c r="C433" s="21" t="str">
        <f t="array" ref="C433">IF(B433="","",IFERROR(INDEX('NHÂN VIÊN'!$C$5:$C$54,MATCH(B433,'NHÂN VIÊN'!$B$5:$B$54,0)),"⚠ Sai mã NV"))</f>
        <v/>
      </c>
      <c r="D433" s="30"/>
      <c r="E433" s="21" t="str">
        <f t="array" ref="E433">IF(D433="","",IFERROR(INDEX('CÔNG ĐOẠN'!$C$5:$C$104,MATCH(D433,'CÔNG ĐOẠN'!$B$5:$B$104,0)),"⚠ Sai mã CĐ"))</f>
        <v/>
      </c>
      <c r="F433" s="21" t="str">
        <f t="array" ref="F433">IF(D433="","",IFERROR(INDEX('CÔNG ĐOẠN'!$D$5:$D$104,MATCH(D433,'CÔNG ĐOẠN'!$B$5:$B$104,0)),""))</f>
        <v/>
      </c>
      <c r="G433" s="23"/>
      <c r="H433" s="22" t="str">
        <f t="array" ref="H433">IF(D433="","",IFERROR(INDEX('CÔNG ĐOẠN'!$F$5:$F$104,MATCH(D433,'CÔNG ĐOẠN'!$B$5:$B$104,0)),0))</f>
        <v/>
      </c>
      <c r="I433" s="22" t="str">
        <f t="shared" si="1"/>
        <v/>
      </c>
      <c r="J433" s="30"/>
    </row>
    <row r="434" ht="19.5" customHeight="1">
      <c r="A434" s="29"/>
      <c r="B434" s="30"/>
      <c r="C434" s="21" t="str">
        <f t="array" ref="C434">IF(B434="","",IFERROR(INDEX('NHÂN VIÊN'!$C$5:$C$54,MATCH(B434,'NHÂN VIÊN'!$B$5:$B$54,0)),"⚠ Sai mã NV"))</f>
        <v/>
      </c>
      <c r="D434" s="30"/>
      <c r="E434" s="21" t="str">
        <f t="array" ref="E434">IF(D434="","",IFERROR(INDEX('CÔNG ĐOẠN'!$C$5:$C$104,MATCH(D434,'CÔNG ĐOẠN'!$B$5:$B$104,0)),"⚠ Sai mã CĐ"))</f>
        <v/>
      </c>
      <c r="F434" s="21" t="str">
        <f t="array" ref="F434">IF(D434="","",IFERROR(INDEX('CÔNG ĐOẠN'!$D$5:$D$104,MATCH(D434,'CÔNG ĐOẠN'!$B$5:$B$104,0)),""))</f>
        <v/>
      </c>
      <c r="G434" s="23"/>
      <c r="H434" s="22" t="str">
        <f t="array" ref="H434">IF(D434="","",IFERROR(INDEX('CÔNG ĐOẠN'!$F$5:$F$104,MATCH(D434,'CÔNG ĐOẠN'!$B$5:$B$104,0)),0))</f>
        <v/>
      </c>
      <c r="I434" s="22" t="str">
        <f t="shared" si="1"/>
        <v/>
      </c>
      <c r="J434" s="30"/>
    </row>
    <row r="435" ht="19.5" customHeight="1">
      <c r="A435" s="29"/>
      <c r="B435" s="30"/>
      <c r="C435" s="21" t="str">
        <f t="array" ref="C435">IF(B435="","",IFERROR(INDEX('NHÂN VIÊN'!$C$5:$C$54,MATCH(B435,'NHÂN VIÊN'!$B$5:$B$54,0)),"⚠ Sai mã NV"))</f>
        <v/>
      </c>
      <c r="D435" s="30"/>
      <c r="E435" s="21" t="str">
        <f t="array" ref="E435">IF(D435="","",IFERROR(INDEX('CÔNG ĐOẠN'!$C$5:$C$104,MATCH(D435,'CÔNG ĐOẠN'!$B$5:$B$104,0)),"⚠ Sai mã CĐ"))</f>
        <v/>
      </c>
      <c r="F435" s="21" t="str">
        <f t="array" ref="F435">IF(D435="","",IFERROR(INDEX('CÔNG ĐOẠN'!$D$5:$D$104,MATCH(D435,'CÔNG ĐOẠN'!$B$5:$B$104,0)),""))</f>
        <v/>
      </c>
      <c r="G435" s="23"/>
      <c r="H435" s="22" t="str">
        <f t="array" ref="H435">IF(D435="","",IFERROR(INDEX('CÔNG ĐOẠN'!$F$5:$F$104,MATCH(D435,'CÔNG ĐOẠN'!$B$5:$B$104,0)),0))</f>
        <v/>
      </c>
      <c r="I435" s="22" t="str">
        <f t="shared" si="1"/>
        <v/>
      </c>
      <c r="J435" s="30"/>
    </row>
    <row r="436" ht="19.5" customHeight="1">
      <c r="A436" s="29"/>
      <c r="B436" s="30"/>
      <c r="C436" s="21" t="str">
        <f t="array" ref="C436">IF(B436="","",IFERROR(INDEX('NHÂN VIÊN'!$C$5:$C$54,MATCH(B436,'NHÂN VIÊN'!$B$5:$B$54,0)),"⚠ Sai mã NV"))</f>
        <v/>
      </c>
      <c r="D436" s="30"/>
      <c r="E436" s="21" t="str">
        <f t="array" ref="E436">IF(D436="","",IFERROR(INDEX('CÔNG ĐOẠN'!$C$5:$C$104,MATCH(D436,'CÔNG ĐOẠN'!$B$5:$B$104,0)),"⚠ Sai mã CĐ"))</f>
        <v/>
      </c>
      <c r="F436" s="21" t="str">
        <f t="array" ref="F436">IF(D436="","",IFERROR(INDEX('CÔNG ĐOẠN'!$D$5:$D$104,MATCH(D436,'CÔNG ĐOẠN'!$B$5:$B$104,0)),""))</f>
        <v/>
      </c>
      <c r="G436" s="23"/>
      <c r="H436" s="22" t="str">
        <f t="array" ref="H436">IF(D436="","",IFERROR(INDEX('CÔNG ĐOẠN'!$F$5:$F$104,MATCH(D436,'CÔNG ĐOẠN'!$B$5:$B$104,0)),0))</f>
        <v/>
      </c>
      <c r="I436" s="22" t="str">
        <f t="shared" si="1"/>
        <v/>
      </c>
      <c r="J436" s="30"/>
    </row>
    <row r="437" ht="19.5" customHeight="1">
      <c r="A437" s="29"/>
      <c r="B437" s="30"/>
      <c r="C437" s="21" t="str">
        <f t="array" ref="C437">IF(B437="","",IFERROR(INDEX('NHÂN VIÊN'!$C$5:$C$54,MATCH(B437,'NHÂN VIÊN'!$B$5:$B$54,0)),"⚠ Sai mã NV"))</f>
        <v/>
      </c>
      <c r="D437" s="30"/>
      <c r="E437" s="21" t="str">
        <f t="array" ref="E437">IF(D437="","",IFERROR(INDEX('CÔNG ĐOẠN'!$C$5:$C$104,MATCH(D437,'CÔNG ĐOẠN'!$B$5:$B$104,0)),"⚠ Sai mã CĐ"))</f>
        <v/>
      </c>
      <c r="F437" s="21" t="str">
        <f t="array" ref="F437">IF(D437="","",IFERROR(INDEX('CÔNG ĐOẠN'!$D$5:$D$104,MATCH(D437,'CÔNG ĐOẠN'!$B$5:$B$104,0)),""))</f>
        <v/>
      </c>
      <c r="G437" s="23"/>
      <c r="H437" s="22" t="str">
        <f t="array" ref="H437">IF(D437="","",IFERROR(INDEX('CÔNG ĐOẠN'!$F$5:$F$104,MATCH(D437,'CÔNG ĐOẠN'!$B$5:$B$104,0)),0))</f>
        <v/>
      </c>
      <c r="I437" s="22" t="str">
        <f t="shared" si="1"/>
        <v/>
      </c>
      <c r="J437" s="30"/>
    </row>
    <row r="438" ht="19.5" customHeight="1">
      <c r="A438" s="29"/>
      <c r="B438" s="30"/>
      <c r="C438" s="21" t="str">
        <f t="array" ref="C438">IF(B438="","",IFERROR(INDEX('NHÂN VIÊN'!$C$5:$C$54,MATCH(B438,'NHÂN VIÊN'!$B$5:$B$54,0)),"⚠ Sai mã NV"))</f>
        <v/>
      </c>
      <c r="D438" s="30"/>
      <c r="E438" s="21" t="str">
        <f t="array" ref="E438">IF(D438="","",IFERROR(INDEX('CÔNG ĐOẠN'!$C$5:$C$104,MATCH(D438,'CÔNG ĐOẠN'!$B$5:$B$104,0)),"⚠ Sai mã CĐ"))</f>
        <v/>
      </c>
      <c r="F438" s="21" t="str">
        <f t="array" ref="F438">IF(D438="","",IFERROR(INDEX('CÔNG ĐOẠN'!$D$5:$D$104,MATCH(D438,'CÔNG ĐOẠN'!$B$5:$B$104,0)),""))</f>
        <v/>
      </c>
      <c r="G438" s="23"/>
      <c r="H438" s="22" t="str">
        <f t="array" ref="H438">IF(D438="","",IFERROR(INDEX('CÔNG ĐOẠN'!$F$5:$F$104,MATCH(D438,'CÔNG ĐOẠN'!$B$5:$B$104,0)),0))</f>
        <v/>
      </c>
      <c r="I438" s="22" t="str">
        <f t="shared" si="1"/>
        <v/>
      </c>
      <c r="J438" s="30"/>
    </row>
    <row r="439" ht="19.5" customHeight="1">
      <c r="A439" s="29"/>
      <c r="B439" s="30"/>
      <c r="C439" s="21" t="str">
        <f t="array" ref="C439">IF(B439="","",IFERROR(INDEX('NHÂN VIÊN'!$C$5:$C$54,MATCH(B439,'NHÂN VIÊN'!$B$5:$B$54,0)),"⚠ Sai mã NV"))</f>
        <v/>
      </c>
      <c r="D439" s="30"/>
      <c r="E439" s="21" t="str">
        <f t="array" ref="E439">IF(D439="","",IFERROR(INDEX('CÔNG ĐOẠN'!$C$5:$C$104,MATCH(D439,'CÔNG ĐOẠN'!$B$5:$B$104,0)),"⚠ Sai mã CĐ"))</f>
        <v/>
      </c>
      <c r="F439" s="21" t="str">
        <f t="array" ref="F439">IF(D439="","",IFERROR(INDEX('CÔNG ĐOẠN'!$D$5:$D$104,MATCH(D439,'CÔNG ĐOẠN'!$B$5:$B$104,0)),""))</f>
        <v/>
      </c>
      <c r="G439" s="23"/>
      <c r="H439" s="22" t="str">
        <f t="array" ref="H439">IF(D439="","",IFERROR(INDEX('CÔNG ĐOẠN'!$F$5:$F$104,MATCH(D439,'CÔNG ĐOẠN'!$B$5:$B$104,0)),0))</f>
        <v/>
      </c>
      <c r="I439" s="22" t="str">
        <f t="shared" si="1"/>
        <v/>
      </c>
      <c r="J439" s="30"/>
    </row>
    <row r="440" ht="19.5" customHeight="1">
      <c r="A440" s="29"/>
      <c r="B440" s="30"/>
      <c r="C440" s="21" t="str">
        <f t="array" ref="C440">IF(B440="","",IFERROR(INDEX('NHÂN VIÊN'!$C$5:$C$54,MATCH(B440,'NHÂN VIÊN'!$B$5:$B$54,0)),"⚠ Sai mã NV"))</f>
        <v/>
      </c>
      <c r="D440" s="30"/>
      <c r="E440" s="21" t="str">
        <f t="array" ref="E440">IF(D440="","",IFERROR(INDEX('CÔNG ĐOẠN'!$C$5:$C$104,MATCH(D440,'CÔNG ĐOẠN'!$B$5:$B$104,0)),"⚠ Sai mã CĐ"))</f>
        <v/>
      </c>
      <c r="F440" s="21" t="str">
        <f t="array" ref="F440">IF(D440="","",IFERROR(INDEX('CÔNG ĐOẠN'!$D$5:$D$104,MATCH(D440,'CÔNG ĐOẠN'!$B$5:$B$104,0)),""))</f>
        <v/>
      </c>
      <c r="G440" s="23"/>
      <c r="H440" s="22" t="str">
        <f t="array" ref="H440">IF(D440="","",IFERROR(INDEX('CÔNG ĐOẠN'!$F$5:$F$104,MATCH(D440,'CÔNG ĐOẠN'!$B$5:$B$104,0)),0))</f>
        <v/>
      </c>
      <c r="I440" s="22" t="str">
        <f t="shared" si="1"/>
        <v/>
      </c>
      <c r="J440" s="30"/>
    </row>
    <row r="441" ht="19.5" customHeight="1">
      <c r="A441" s="29"/>
      <c r="B441" s="30"/>
      <c r="C441" s="21" t="str">
        <f t="array" ref="C441">IF(B441="","",IFERROR(INDEX('NHÂN VIÊN'!$C$5:$C$54,MATCH(B441,'NHÂN VIÊN'!$B$5:$B$54,0)),"⚠ Sai mã NV"))</f>
        <v/>
      </c>
      <c r="D441" s="30"/>
      <c r="E441" s="21" t="str">
        <f t="array" ref="E441">IF(D441="","",IFERROR(INDEX('CÔNG ĐOẠN'!$C$5:$C$104,MATCH(D441,'CÔNG ĐOẠN'!$B$5:$B$104,0)),"⚠ Sai mã CĐ"))</f>
        <v/>
      </c>
      <c r="F441" s="21" t="str">
        <f t="array" ref="F441">IF(D441="","",IFERROR(INDEX('CÔNG ĐOẠN'!$D$5:$D$104,MATCH(D441,'CÔNG ĐOẠN'!$B$5:$B$104,0)),""))</f>
        <v/>
      </c>
      <c r="G441" s="23"/>
      <c r="H441" s="22" t="str">
        <f t="array" ref="H441">IF(D441="","",IFERROR(INDEX('CÔNG ĐOẠN'!$F$5:$F$104,MATCH(D441,'CÔNG ĐOẠN'!$B$5:$B$104,0)),0))</f>
        <v/>
      </c>
      <c r="I441" s="22" t="str">
        <f t="shared" si="1"/>
        <v/>
      </c>
      <c r="J441" s="30"/>
    </row>
    <row r="442" ht="19.5" customHeight="1">
      <c r="A442" s="29"/>
      <c r="B442" s="30"/>
      <c r="C442" s="21" t="str">
        <f t="array" ref="C442">IF(B442="","",IFERROR(INDEX('NHÂN VIÊN'!$C$5:$C$54,MATCH(B442,'NHÂN VIÊN'!$B$5:$B$54,0)),"⚠ Sai mã NV"))</f>
        <v/>
      </c>
      <c r="D442" s="30"/>
      <c r="E442" s="21" t="str">
        <f t="array" ref="E442">IF(D442="","",IFERROR(INDEX('CÔNG ĐOẠN'!$C$5:$C$104,MATCH(D442,'CÔNG ĐOẠN'!$B$5:$B$104,0)),"⚠ Sai mã CĐ"))</f>
        <v/>
      </c>
      <c r="F442" s="21" t="str">
        <f t="array" ref="F442">IF(D442="","",IFERROR(INDEX('CÔNG ĐOẠN'!$D$5:$D$104,MATCH(D442,'CÔNG ĐOẠN'!$B$5:$B$104,0)),""))</f>
        <v/>
      </c>
      <c r="G442" s="23"/>
      <c r="H442" s="22" t="str">
        <f t="array" ref="H442">IF(D442="","",IFERROR(INDEX('CÔNG ĐOẠN'!$F$5:$F$104,MATCH(D442,'CÔNG ĐOẠN'!$B$5:$B$104,0)),0))</f>
        <v/>
      </c>
      <c r="I442" s="22" t="str">
        <f t="shared" si="1"/>
        <v/>
      </c>
      <c r="J442" s="30"/>
    </row>
    <row r="443" ht="19.5" customHeight="1">
      <c r="A443" s="29"/>
      <c r="B443" s="30"/>
      <c r="C443" s="21" t="str">
        <f t="array" ref="C443">IF(B443="","",IFERROR(INDEX('NHÂN VIÊN'!$C$5:$C$54,MATCH(B443,'NHÂN VIÊN'!$B$5:$B$54,0)),"⚠ Sai mã NV"))</f>
        <v/>
      </c>
      <c r="D443" s="30"/>
      <c r="E443" s="21" t="str">
        <f t="array" ref="E443">IF(D443="","",IFERROR(INDEX('CÔNG ĐOẠN'!$C$5:$C$104,MATCH(D443,'CÔNG ĐOẠN'!$B$5:$B$104,0)),"⚠ Sai mã CĐ"))</f>
        <v/>
      </c>
      <c r="F443" s="21" t="str">
        <f t="array" ref="F443">IF(D443="","",IFERROR(INDEX('CÔNG ĐOẠN'!$D$5:$D$104,MATCH(D443,'CÔNG ĐOẠN'!$B$5:$B$104,0)),""))</f>
        <v/>
      </c>
      <c r="G443" s="23"/>
      <c r="H443" s="22" t="str">
        <f t="array" ref="H443">IF(D443="","",IFERROR(INDEX('CÔNG ĐOẠN'!$F$5:$F$104,MATCH(D443,'CÔNG ĐOẠN'!$B$5:$B$104,0)),0))</f>
        <v/>
      </c>
      <c r="I443" s="22" t="str">
        <f t="shared" si="1"/>
        <v/>
      </c>
      <c r="J443" s="30"/>
    </row>
    <row r="444" ht="19.5" customHeight="1">
      <c r="A444" s="29"/>
      <c r="B444" s="30"/>
      <c r="C444" s="21" t="str">
        <f t="array" ref="C444">IF(B444="","",IFERROR(INDEX('NHÂN VIÊN'!$C$5:$C$54,MATCH(B444,'NHÂN VIÊN'!$B$5:$B$54,0)),"⚠ Sai mã NV"))</f>
        <v/>
      </c>
      <c r="D444" s="30"/>
      <c r="E444" s="21" t="str">
        <f t="array" ref="E444">IF(D444="","",IFERROR(INDEX('CÔNG ĐOẠN'!$C$5:$C$104,MATCH(D444,'CÔNG ĐOẠN'!$B$5:$B$104,0)),"⚠ Sai mã CĐ"))</f>
        <v/>
      </c>
      <c r="F444" s="21" t="str">
        <f t="array" ref="F444">IF(D444="","",IFERROR(INDEX('CÔNG ĐOẠN'!$D$5:$D$104,MATCH(D444,'CÔNG ĐOẠN'!$B$5:$B$104,0)),""))</f>
        <v/>
      </c>
      <c r="G444" s="23"/>
      <c r="H444" s="22" t="str">
        <f t="array" ref="H444">IF(D444="","",IFERROR(INDEX('CÔNG ĐOẠN'!$F$5:$F$104,MATCH(D444,'CÔNG ĐOẠN'!$B$5:$B$104,0)),0))</f>
        <v/>
      </c>
      <c r="I444" s="22" t="str">
        <f t="shared" si="1"/>
        <v/>
      </c>
      <c r="J444" s="30"/>
    </row>
    <row r="445" ht="19.5" customHeight="1">
      <c r="A445" s="29"/>
      <c r="B445" s="30"/>
      <c r="C445" s="21" t="str">
        <f t="array" ref="C445">IF(B445="","",IFERROR(INDEX('NHÂN VIÊN'!$C$5:$C$54,MATCH(B445,'NHÂN VIÊN'!$B$5:$B$54,0)),"⚠ Sai mã NV"))</f>
        <v/>
      </c>
      <c r="D445" s="30"/>
      <c r="E445" s="21" t="str">
        <f t="array" ref="E445">IF(D445="","",IFERROR(INDEX('CÔNG ĐOẠN'!$C$5:$C$104,MATCH(D445,'CÔNG ĐOẠN'!$B$5:$B$104,0)),"⚠ Sai mã CĐ"))</f>
        <v/>
      </c>
      <c r="F445" s="21" t="str">
        <f t="array" ref="F445">IF(D445="","",IFERROR(INDEX('CÔNG ĐOẠN'!$D$5:$D$104,MATCH(D445,'CÔNG ĐOẠN'!$B$5:$B$104,0)),""))</f>
        <v/>
      </c>
      <c r="G445" s="23"/>
      <c r="H445" s="22" t="str">
        <f t="array" ref="H445">IF(D445="","",IFERROR(INDEX('CÔNG ĐOẠN'!$F$5:$F$104,MATCH(D445,'CÔNG ĐOẠN'!$B$5:$B$104,0)),0))</f>
        <v/>
      </c>
      <c r="I445" s="22" t="str">
        <f t="shared" si="1"/>
        <v/>
      </c>
      <c r="J445" s="30"/>
    </row>
    <row r="446" ht="19.5" customHeight="1">
      <c r="A446" s="29"/>
      <c r="B446" s="30"/>
      <c r="C446" s="21" t="str">
        <f t="array" ref="C446">IF(B446="","",IFERROR(INDEX('NHÂN VIÊN'!$C$5:$C$54,MATCH(B446,'NHÂN VIÊN'!$B$5:$B$54,0)),"⚠ Sai mã NV"))</f>
        <v/>
      </c>
      <c r="D446" s="30"/>
      <c r="E446" s="21" t="str">
        <f t="array" ref="E446">IF(D446="","",IFERROR(INDEX('CÔNG ĐOẠN'!$C$5:$C$104,MATCH(D446,'CÔNG ĐOẠN'!$B$5:$B$104,0)),"⚠ Sai mã CĐ"))</f>
        <v/>
      </c>
      <c r="F446" s="21" t="str">
        <f t="array" ref="F446">IF(D446="","",IFERROR(INDEX('CÔNG ĐOẠN'!$D$5:$D$104,MATCH(D446,'CÔNG ĐOẠN'!$B$5:$B$104,0)),""))</f>
        <v/>
      </c>
      <c r="G446" s="23"/>
      <c r="H446" s="22" t="str">
        <f t="array" ref="H446">IF(D446="","",IFERROR(INDEX('CÔNG ĐOẠN'!$F$5:$F$104,MATCH(D446,'CÔNG ĐOẠN'!$B$5:$B$104,0)),0))</f>
        <v/>
      </c>
      <c r="I446" s="22" t="str">
        <f t="shared" si="1"/>
        <v/>
      </c>
      <c r="J446" s="30"/>
    </row>
    <row r="447" ht="19.5" customHeight="1">
      <c r="A447" s="29"/>
      <c r="B447" s="30"/>
      <c r="C447" s="21" t="str">
        <f t="array" ref="C447">IF(B447="","",IFERROR(INDEX('NHÂN VIÊN'!$C$5:$C$54,MATCH(B447,'NHÂN VIÊN'!$B$5:$B$54,0)),"⚠ Sai mã NV"))</f>
        <v/>
      </c>
      <c r="D447" s="30"/>
      <c r="E447" s="21" t="str">
        <f t="array" ref="E447">IF(D447="","",IFERROR(INDEX('CÔNG ĐOẠN'!$C$5:$C$104,MATCH(D447,'CÔNG ĐOẠN'!$B$5:$B$104,0)),"⚠ Sai mã CĐ"))</f>
        <v/>
      </c>
      <c r="F447" s="21" t="str">
        <f t="array" ref="F447">IF(D447="","",IFERROR(INDEX('CÔNG ĐOẠN'!$D$5:$D$104,MATCH(D447,'CÔNG ĐOẠN'!$B$5:$B$104,0)),""))</f>
        <v/>
      </c>
      <c r="G447" s="23"/>
      <c r="H447" s="22" t="str">
        <f t="array" ref="H447">IF(D447="","",IFERROR(INDEX('CÔNG ĐOẠN'!$F$5:$F$104,MATCH(D447,'CÔNG ĐOẠN'!$B$5:$B$104,0)),0))</f>
        <v/>
      </c>
      <c r="I447" s="22" t="str">
        <f t="shared" si="1"/>
        <v/>
      </c>
      <c r="J447" s="30"/>
    </row>
    <row r="448" ht="19.5" customHeight="1">
      <c r="A448" s="29"/>
      <c r="B448" s="30"/>
      <c r="C448" s="21" t="str">
        <f t="array" ref="C448">IF(B448="","",IFERROR(INDEX('NHÂN VIÊN'!$C$5:$C$54,MATCH(B448,'NHÂN VIÊN'!$B$5:$B$54,0)),"⚠ Sai mã NV"))</f>
        <v/>
      </c>
      <c r="D448" s="30"/>
      <c r="E448" s="21" t="str">
        <f t="array" ref="E448">IF(D448="","",IFERROR(INDEX('CÔNG ĐOẠN'!$C$5:$C$104,MATCH(D448,'CÔNG ĐOẠN'!$B$5:$B$104,0)),"⚠ Sai mã CĐ"))</f>
        <v/>
      </c>
      <c r="F448" s="21" t="str">
        <f t="array" ref="F448">IF(D448="","",IFERROR(INDEX('CÔNG ĐOẠN'!$D$5:$D$104,MATCH(D448,'CÔNG ĐOẠN'!$B$5:$B$104,0)),""))</f>
        <v/>
      </c>
      <c r="G448" s="23"/>
      <c r="H448" s="22" t="str">
        <f t="array" ref="H448">IF(D448="","",IFERROR(INDEX('CÔNG ĐOẠN'!$F$5:$F$104,MATCH(D448,'CÔNG ĐOẠN'!$B$5:$B$104,0)),0))</f>
        <v/>
      </c>
      <c r="I448" s="22" t="str">
        <f t="shared" si="1"/>
        <v/>
      </c>
      <c r="J448" s="30"/>
    </row>
    <row r="449" ht="19.5" customHeight="1">
      <c r="A449" s="29"/>
      <c r="B449" s="30"/>
      <c r="C449" s="21" t="str">
        <f t="array" ref="C449">IF(B449="","",IFERROR(INDEX('NHÂN VIÊN'!$C$5:$C$54,MATCH(B449,'NHÂN VIÊN'!$B$5:$B$54,0)),"⚠ Sai mã NV"))</f>
        <v/>
      </c>
      <c r="D449" s="30"/>
      <c r="E449" s="21" t="str">
        <f t="array" ref="E449">IF(D449="","",IFERROR(INDEX('CÔNG ĐOẠN'!$C$5:$C$104,MATCH(D449,'CÔNG ĐOẠN'!$B$5:$B$104,0)),"⚠ Sai mã CĐ"))</f>
        <v/>
      </c>
      <c r="F449" s="21" t="str">
        <f t="array" ref="F449">IF(D449="","",IFERROR(INDEX('CÔNG ĐOẠN'!$D$5:$D$104,MATCH(D449,'CÔNG ĐOẠN'!$B$5:$B$104,0)),""))</f>
        <v/>
      </c>
      <c r="G449" s="23"/>
      <c r="H449" s="22" t="str">
        <f t="array" ref="H449">IF(D449="","",IFERROR(INDEX('CÔNG ĐOẠN'!$F$5:$F$104,MATCH(D449,'CÔNG ĐOẠN'!$B$5:$B$104,0)),0))</f>
        <v/>
      </c>
      <c r="I449" s="22" t="str">
        <f t="shared" si="1"/>
        <v/>
      </c>
      <c r="J449" s="30"/>
    </row>
    <row r="450" ht="19.5" customHeight="1">
      <c r="A450" s="29"/>
      <c r="B450" s="30"/>
      <c r="C450" s="21" t="str">
        <f t="array" ref="C450">IF(B450="","",IFERROR(INDEX('NHÂN VIÊN'!$C$5:$C$54,MATCH(B450,'NHÂN VIÊN'!$B$5:$B$54,0)),"⚠ Sai mã NV"))</f>
        <v/>
      </c>
      <c r="D450" s="30"/>
      <c r="E450" s="21" t="str">
        <f t="array" ref="E450">IF(D450="","",IFERROR(INDEX('CÔNG ĐOẠN'!$C$5:$C$104,MATCH(D450,'CÔNG ĐOẠN'!$B$5:$B$104,0)),"⚠ Sai mã CĐ"))</f>
        <v/>
      </c>
      <c r="F450" s="21" t="str">
        <f t="array" ref="F450">IF(D450="","",IFERROR(INDEX('CÔNG ĐOẠN'!$D$5:$D$104,MATCH(D450,'CÔNG ĐOẠN'!$B$5:$B$104,0)),""))</f>
        <v/>
      </c>
      <c r="G450" s="23"/>
      <c r="H450" s="22" t="str">
        <f t="array" ref="H450">IF(D450="","",IFERROR(INDEX('CÔNG ĐOẠN'!$F$5:$F$104,MATCH(D450,'CÔNG ĐOẠN'!$B$5:$B$104,0)),0))</f>
        <v/>
      </c>
      <c r="I450" s="22" t="str">
        <f t="shared" si="1"/>
        <v/>
      </c>
      <c r="J450" s="30"/>
    </row>
    <row r="451" ht="19.5" customHeight="1">
      <c r="A451" s="29"/>
      <c r="B451" s="30"/>
      <c r="C451" s="21" t="str">
        <f t="array" ref="C451">IF(B451="","",IFERROR(INDEX('NHÂN VIÊN'!$C$5:$C$54,MATCH(B451,'NHÂN VIÊN'!$B$5:$B$54,0)),"⚠ Sai mã NV"))</f>
        <v/>
      </c>
      <c r="D451" s="30"/>
      <c r="E451" s="21" t="str">
        <f t="array" ref="E451">IF(D451="","",IFERROR(INDEX('CÔNG ĐOẠN'!$C$5:$C$104,MATCH(D451,'CÔNG ĐOẠN'!$B$5:$B$104,0)),"⚠ Sai mã CĐ"))</f>
        <v/>
      </c>
      <c r="F451" s="21" t="str">
        <f t="array" ref="F451">IF(D451="","",IFERROR(INDEX('CÔNG ĐOẠN'!$D$5:$D$104,MATCH(D451,'CÔNG ĐOẠN'!$B$5:$B$104,0)),""))</f>
        <v/>
      </c>
      <c r="G451" s="23"/>
      <c r="H451" s="22" t="str">
        <f t="array" ref="H451">IF(D451="","",IFERROR(INDEX('CÔNG ĐOẠN'!$F$5:$F$104,MATCH(D451,'CÔNG ĐOẠN'!$B$5:$B$104,0)),0))</f>
        <v/>
      </c>
      <c r="I451" s="22" t="str">
        <f t="shared" si="1"/>
        <v/>
      </c>
      <c r="J451" s="30"/>
    </row>
    <row r="452" ht="19.5" customHeight="1">
      <c r="A452" s="29"/>
      <c r="B452" s="30"/>
      <c r="C452" s="21" t="str">
        <f t="array" ref="C452">IF(B452="","",IFERROR(INDEX('NHÂN VIÊN'!$C$5:$C$54,MATCH(B452,'NHÂN VIÊN'!$B$5:$B$54,0)),"⚠ Sai mã NV"))</f>
        <v/>
      </c>
      <c r="D452" s="30"/>
      <c r="E452" s="21" t="str">
        <f t="array" ref="E452">IF(D452="","",IFERROR(INDEX('CÔNG ĐOẠN'!$C$5:$C$104,MATCH(D452,'CÔNG ĐOẠN'!$B$5:$B$104,0)),"⚠ Sai mã CĐ"))</f>
        <v/>
      </c>
      <c r="F452" s="21" t="str">
        <f t="array" ref="F452">IF(D452="","",IFERROR(INDEX('CÔNG ĐOẠN'!$D$5:$D$104,MATCH(D452,'CÔNG ĐOẠN'!$B$5:$B$104,0)),""))</f>
        <v/>
      </c>
      <c r="G452" s="23"/>
      <c r="H452" s="22" t="str">
        <f t="array" ref="H452">IF(D452="","",IFERROR(INDEX('CÔNG ĐOẠN'!$F$5:$F$104,MATCH(D452,'CÔNG ĐOẠN'!$B$5:$B$104,0)),0))</f>
        <v/>
      </c>
      <c r="I452" s="22" t="str">
        <f t="shared" si="1"/>
        <v/>
      </c>
      <c r="J452" s="30"/>
    </row>
    <row r="453" ht="19.5" customHeight="1">
      <c r="A453" s="29"/>
      <c r="B453" s="30"/>
      <c r="C453" s="21" t="str">
        <f t="array" ref="C453">IF(B453="","",IFERROR(INDEX('NHÂN VIÊN'!$C$5:$C$54,MATCH(B453,'NHÂN VIÊN'!$B$5:$B$54,0)),"⚠ Sai mã NV"))</f>
        <v/>
      </c>
      <c r="D453" s="30"/>
      <c r="E453" s="21" t="str">
        <f t="array" ref="E453">IF(D453="","",IFERROR(INDEX('CÔNG ĐOẠN'!$C$5:$C$104,MATCH(D453,'CÔNG ĐOẠN'!$B$5:$B$104,0)),"⚠ Sai mã CĐ"))</f>
        <v/>
      </c>
      <c r="F453" s="21" t="str">
        <f t="array" ref="F453">IF(D453="","",IFERROR(INDEX('CÔNG ĐOẠN'!$D$5:$D$104,MATCH(D453,'CÔNG ĐOẠN'!$B$5:$B$104,0)),""))</f>
        <v/>
      </c>
      <c r="G453" s="23"/>
      <c r="H453" s="22" t="str">
        <f t="array" ref="H453">IF(D453="","",IFERROR(INDEX('CÔNG ĐOẠN'!$F$5:$F$104,MATCH(D453,'CÔNG ĐOẠN'!$B$5:$B$104,0)),0))</f>
        <v/>
      </c>
      <c r="I453" s="22" t="str">
        <f t="shared" si="1"/>
        <v/>
      </c>
      <c r="J453" s="30"/>
    </row>
    <row r="454" ht="19.5" customHeight="1">
      <c r="A454" s="29"/>
      <c r="B454" s="30"/>
      <c r="C454" s="21" t="str">
        <f t="array" ref="C454">IF(B454="","",IFERROR(INDEX('NHÂN VIÊN'!$C$5:$C$54,MATCH(B454,'NHÂN VIÊN'!$B$5:$B$54,0)),"⚠ Sai mã NV"))</f>
        <v/>
      </c>
      <c r="D454" s="30"/>
      <c r="E454" s="21" t="str">
        <f t="array" ref="E454">IF(D454="","",IFERROR(INDEX('CÔNG ĐOẠN'!$C$5:$C$104,MATCH(D454,'CÔNG ĐOẠN'!$B$5:$B$104,0)),"⚠ Sai mã CĐ"))</f>
        <v/>
      </c>
      <c r="F454" s="21" t="str">
        <f t="array" ref="F454">IF(D454="","",IFERROR(INDEX('CÔNG ĐOẠN'!$D$5:$D$104,MATCH(D454,'CÔNG ĐOẠN'!$B$5:$B$104,0)),""))</f>
        <v/>
      </c>
      <c r="G454" s="23"/>
      <c r="H454" s="22" t="str">
        <f t="array" ref="H454">IF(D454="","",IFERROR(INDEX('CÔNG ĐOẠN'!$F$5:$F$104,MATCH(D454,'CÔNG ĐOẠN'!$B$5:$B$104,0)),0))</f>
        <v/>
      </c>
      <c r="I454" s="22" t="str">
        <f t="shared" si="1"/>
        <v/>
      </c>
      <c r="J454" s="30"/>
    </row>
    <row r="455" ht="19.5" customHeight="1">
      <c r="A455" s="29"/>
      <c r="B455" s="30"/>
      <c r="C455" s="21" t="str">
        <f t="array" ref="C455">IF(B455="","",IFERROR(INDEX('NHÂN VIÊN'!$C$5:$C$54,MATCH(B455,'NHÂN VIÊN'!$B$5:$B$54,0)),"⚠ Sai mã NV"))</f>
        <v/>
      </c>
      <c r="D455" s="30"/>
      <c r="E455" s="21" t="str">
        <f t="array" ref="E455">IF(D455="","",IFERROR(INDEX('CÔNG ĐOẠN'!$C$5:$C$104,MATCH(D455,'CÔNG ĐOẠN'!$B$5:$B$104,0)),"⚠ Sai mã CĐ"))</f>
        <v/>
      </c>
      <c r="F455" s="21" t="str">
        <f t="array" ref="F455">IF(D455="","",IFERROR(INDEX('CÔNG ĐOẠN'!$D$5:$D$104,MATCH(D455,'CÔNG ĐOẠN'!$B$5:$B$104,0)),""))</f>
        <v/>
      </c>
      <c r="G455" s="23"/>
      <c r="H455" s="22" t="str">
        <f t="array" ref="H455">IF(D455="","",IFERROR(INDEX('CÔNG ĐOẠN'!$F$5:$F$104,MATCH(D455,'CÔNG ĐOẠN'!$B$5:$B$104,0)),0))</f>
        <v/>
      </c>
      <c r="I455" s="22" t="str">
        <f t="shared" si="1"/>
        <v/>
      </c>
      <c r="J455" s="30"/>
    </row>
    <row r="456" ht="19.5" customHeight="1">
      <c r="A456" s="29"/>
      <c r="B456" s="30"/>
      <c r="C456" s="21" t="str">
        <f t="array" ref="C456">IF(B456="","",IFERROR(INDEX('NHÂN VIÊN'!$C$5:$C$54,MATCH(B456,'NHÂN VIÊN'!$B$5:$B$54,0)),"⚠ Sai mã NV"))</f>
        <v/>
      </c>
      <c r="D456" s="30"/>
      <c r="E456" s="21" t="str">
        <f t="array" ref="E456">IF(D456="","",IFERROR(INDEX('CÔNG ĐOẠN'!$C$5:$C$104,MATCH(D456,'CÔNG ĐOẠN'!$B$5:$B$104,0)),"⚠ Sai mã CĐ"))</f>
        <v/>
      </c>
      <c r="F456" s="21" t="str">
        <f t="array" ref="F456">IF(D456="","",IFERROR(INDEX('CÔNG ĐOẠN'!$D$5:$D$104,MATCH(D456,'CÔNG ĐOẠN'!$B$5:$B$104,0)),""))</f>
        <v/>
      </c>
      <c r="G456" s="23"/>
      <c r="H456" s="22" t="str">
        <f t="array" ref="H456">IF(D456="","",IFERROR(INDEX('CÔNG ĐOẠN'!$F$5:$F$104,MATCH(D456,'CÔNG ĐOẠN'!$B$5:$B$104,0)),0))</f>
        <v/>
      </c>
      <c r="I456" s="22" t="str">
        <f t="shared" si="1"/>
        <v/>
      </c>
      <c r="J456" s="30"/>
    </row>
    <row r="457" ht="19.5" customHeight="1">
      <c r="A457" s="29"/>
      <c r="B457" s="30"/>
      <c r="C457" s="21" t="str">
        <f t="array" ref="C457">IF(B457="","",IFERROR(INDEX('NHÂN VIÊN'!$C$5:$C$54,MATCH(B457,'NHÂN VIÊN'!$B$5:$B$54,0)),"⚠ Sai mã NV"))</f>
        <v/>
      </c>
      <c r="D457" s="30"/>
      <c r="E457" s="21" t="str">
        <f t="array" ref="E457">IF(D457="","",IFERROR(INDEX('CÔNG ĐOẠN'!$C$5:$C$104,MATCH(D457,'CÔNG ĐOẠN'!$B$5:$B$104,0)),"⚠ Sai mã CĐ"))</f>
        <v/>
      </c>
      <c r="F457" s="21" t="str">
        <f t="array" ref="F457">IF(D457="","",IFERROR(INDEX('CÔNG ĐOẠN'!$D$5:$D$104,MATCH(D457,'CÔNG ĐOẠN'!$B$5:$B$104,0)),""))</f>
        <v/>
      </c>
      <c r="G457" s="23"/>
      <c r="H457" s="22" t="str">
        <f t="array" ref="H457">IF(D457="","",IFERROR(INDEX('CÔNG ĐOẠN'!$F$5:$F$104,MATCH(D457,'CÔNG ĐOẠN'!$B$5:$B$104,0)),0))</f>
        <v/>
      </c>
      <c r="I457" s="22" t="str">
        <f t="shared" si="1"/>
        <v/>
      </c>
      <c r="J457" s="30"/>
    </row>
    <row r="458" ht="19.5" customHeight="1">
      <c r="A458" s="29"/>
      <c r="B458" s="30"/>
      <c r="C458" s="21" t="str">
        <f t="array" ref="C458">IF(B458="","",IFERROR(INDEX('NHÂN VIÊN'!$C$5:$C$54,MATCH(B458,'NHÂN VIÊN'!$B$5:$B$54,0)),"⚠ Sai mã NV"))</f>
        <v/>
      </c>
      <c r="D458" s="30"/>
      <c r="E458" s="21" t="str">
        <f t="array" ref="E458">IF(D458="","",IFERROR(INDEX('CÔNG ĐOẠN'!$C$5:$C$104,MATCH(D458,'CÔNG ĐOẠN'!$B$5:$B$104,0)),"⚠ Sai mã CĐ"))</f>
        <v/>
      </c>
      <c r="F458" s="21" t="str">
        <f t="array" ref="F458">IF(D458="","",IFERROR(INDEX('CÔNG ĐOẠN'!$D$5:$D$104,MATCH(D458,'CÔNG ĐOẠN'!$B$5:$B$104,0)),""))</f>
        <v/>
      </c>
      <c r="G458" s="23"/>
      <c r="H458" s="22" t="str">
        <f t="array" ref="H458">IF(D458="","",IFERROR(INDEX('CÔNG ĐOẠN'!$F$5:$F$104,MATCH(D458,'CÔNG ĐOẠN'!$B$5:$B$104,0)),0))</f>
        <v/>
      </c>
      <c r="I458" s="22" t="str">
        <f t="shared" si="1"/>
        <v/>
      </c>
      <c r="J458" s="30"/>
    </row>
    <row r="459" ht="19.5" customHeight="1">
      <c r="A459" s="29"/>
      <c r="B459" s="30"/>
      <c r="C459" s="21" t="str">
        <f t="array" ref="C459">IF(B459="","",IFERROR(INDEX('NHÂN VIÊN'!$C$5:$C$54,MATCH(B459,'NHÂN VIÊN'!$B$5:$B$54,0)),"⚠ Sai mã NV"))</f>
        <v/>
      </c>
      <c r="D459" s="30"/>
      <c r="E459" s="21" t="str">
        <f t="array" ref="E459">IF(D459="","",IFERROR(INDEX('CÔNG ĐOẠN'!$C$5:$C$104,MATCH(D459,'CÔNG ĐOẠN'!$B$5:$B$104,0)),"⚠ Sai mã CĐ"))</f>
        <v/>
      </c>
      <c r="F459" s="21" t="str">
        <f t="array" ref="F459">IF(D459="","",IFERROR(INDEX('CÔNG ĐOẠN'!$D$5:$D$104,MATCH(D459,'CÔNG ĐOẠN'!$B$5:$B$104,0)),""))</f>
        <v/>
      </c>
      <c r="G459" s="23"/>
      <c r="H459" s="22" t="str">
        <f t="array" ref="H459">IF(D459="","",IFERROR(INDEX('CÔNG ĐOẠN'!$F$5:$F$104,MATCH(D459,'CÔNG ĐOẠN'!$B$5:$B$104,0)),0))</f>
        <v/>
      </c>
      <c r="I459" s="22" t="str">
        <f t="shared" si="1"/>
        <v/>
      </c>
      <c r="J459" s="30"/>
    </row>
    <row r="460" ht="19.5" customHeight="1">
      <c r="A460" s="29"/>
      <c r="B460" s="30"/>
      <c r="C460" s="21" t="str">
        <f t="array" ref="C460">IF(B460="","",IFERROR(INDEX('NHÂN VIÊN'!$C$5:$C$54,MATCH(B460,'NHÂN VIÊN'!$B$5:$B$54,0)),"⚠ Sai mã NV"))</f>
        <v/>
      </c>
      <c r="D460" s="30"/>
      <c r="E460" s="21" t="str">
        <f t="array" ref="E460">IF(D460="","",IFERROR(INDEX('CÔNG ĐOẠN'!$C$5:$C$104,MATCH(D460,'CÔNG ĐOẠN'!$B$5:$B$104,0)),"⚠ Sai mã CĐ"))</f>
        <v/>
      </c>
      <c r="F460" s="21" t="str">
        <f t="array" ref="F460">IF(D460="","",IFERROR(INDEX('CÔNG ĐOẠN'!$D$5:$D$104,MATCH(D460,'CÔNG ĐOẠN'!$B$5:$B$104,0)),""))</f>
        <v/>
      </c>
      <c r="G460" s="23"/>
      <c r="H460" s="22" t="str">
        <f t="array" ref="H460">IF(D460="","",IFERROR(INDEX('CÔNG ĐOẠN'!$F$5:$F$104,MATCH(D460,'CÔNG ĐOẠN'!$B$5:$B$104,0)),0))</f>
        <v/>
      </c>
      <c r="I460" s="22" t="str">
        <f t="shared" si="1"/>
        <v/>
      </c>
      <c r="J460" s="30"/>
    </row>
    <row r="461" ht="19.5" customHeight="1">
      <c r="A461" s="29"/>
      <c r="B461" s="30"/>
      <c r="C461" s="21" t="str">
        <f t="array" ref="C461">IF(B461="","",IFERROR(INDEX('NHÂN VIÊN'!$C$5:$C$54,MATCH(B461,'NHÂN VIÊN'!$B$5:$B$54,0)),"⚠ Sai mã NV"))</f>
        <v/>
      </c>
      <c r="D461" s="30"/>
      <c r="E461" s="21" t="str">
        <f t="array" ref="E461">IF(D461="","",IFERROR(INDEX('CÔNG ĐOẠN'!$C$5:$C$104,MATCH(D461,'CÔNG ĐOẠN'!$B$5:$B$104,0)),"⚠ Sai mã CĐ"))</f>
        <v/>
      </c>
      <c r="F461" s="21" t="str">
        <f t="array" ref="F461">IF(D461="","",IFERROR(INDEX('CÔNG ĐOẠN'!$D$5:$D$104,MATCH(D461,'CÔNG ĐOẠN'!$B$5:$B$104,0)),""))</f>
        <v/>
      </c>
      <c r="G461" s="23"/>
      <c r="H461" s="22" t="str">
        <f t="array" ref="H461">IF(D461="","",IFERROR(INDEX('CÔNG ĐOẠN'!$F$5:$F$104,MATCH(D461,'CÔNG ĐOẠN'!$B$5:$B$104,0)),0))</f>
        <v/>
      </c>
      <c r="I461" s="22" t="str">
        <f t="shared" si="1"/>
        <v/>
      </c>
      <c r="J461" s="30"/>
    </row>
    <row r="462" ht="19.5" customHeight="1">
      <c r="A462" s="29"/>
      <c r="B462" s="30"/>
      <c r="C462" s="21" t="str">
        <f t="array" ref="C462">IF(B462="","",IFERROR(INDEX('NHÂN VIÊN'!$C$5:$C$54,MATCH(B462,'NHÂN VIÊN'!$B$5:$B$54,0)),"⚠ Sai mã NV"))</f>
        <v/>
      </c>
      <c r="D462" s="30"/>
      <c r="E462" s="21" t="str">
        <f t="array" ref="E462">IF(D462="","",IFERROR(INDEX('CÔNG ĐOẠN'!$C$5:$C$104,MATCH(D462,'CÔNG ĐOẠN'!$B$5:$B$104,0)),"⚠ Sai mã CĐ"))</f>
        <v/>
      </c>
      <c r="F462" s="21" t="str">
        <f t="array" ref="F462">IF(D462="","",IFERROR(INDEX('CÔNG ĐOẠN'!$D$5:$D$104,MATCH(D462,'CÔNG ĐOẠN'!$B$5:$B$104,0)),""))</f>
        <v/>
      </c>
      <c r="G462" s="23"/>
      <c r="H462" s="22" t="str">
        <f t="array" ref="H462">IF(D462="","",IFERROR(INDEX('CÔNG ĐOẠN'!$F$5:$F$104,MATCH(D462,'CÔNG ĐOẠN'!$B$5:$B$104,0)),0))</f>
        <v/>
      </c>
      <c r="I462" s="22" t="str">
        <f t="shared" si="1"/>
        <v/>
      </c>
      <c r="J462" s="30"/>
    </row>
    <row r="463" ht="19.5" customHeight="1">
      <c r="A463" s="29"/>
      <c r="B463" s="30"/>
      <c r="C463" s="21" t="str">
        <f t="array" ref="C463">IF(B463="","",IFERROR(INDEX('NHÂN VIÊN'!$C$5:$C$54,MATCH(B463,'NHÂN VIÊN'!$B$5:$B$54,0)),"⚠ Sai mã NV"))</f>
        <v/>
      </c>
      <c r="D463" s="30"/>
      <c r="E463" s="21" t="str">
        <f t="array" ref="E463">IF(D463="","",IFERROR(INDEX('CÔNG ĐOẠN'!$C$5:$C$104,MATCH(D463,'CÔNG ĐOẠN'!$B$5:$B$104,0)),"⚠ Sai mã CĐ"))</f>
        <v/>
      </c>
      <c r="F463" s="21" t="str">
        <f t="array" ref="F463">IF(D463="","",IFERROR(INDEX('CÔNG ĐOẠN'!$D$5:$D$104,MATCH(D463,'CÔNG ĐOẠN'!$B$5:$B$104,0)),""))</f>
        <v/>
      </c>
      <c r="G463" s="23"/>
      <c r="H463" s="22" t="str">
        <f t="array" ref="H463">IF(D463="","",IFERROR(INDEX('CÔNG ĐOẠN'!$F$5:$F$104,MATCH(D463,'CÔNG ĐOẠN'!$B$5:$B$104,0)),0))</f>
        <v/>
      </c>
      <c r="I463" s="22" t="str">
        <f t="shared" si="1"/>
        <v/>
      </c>
      <c r="J463" s="30"/>
    </row>
    <row r="464" ht="19.5" customHeight="1">
      <c r="A464" s="29"/>
      <c r="B464" s="30"/>
      <c r="C464" s="21" t="str">
        <f t="array" ref="C464">IF(B464="","",IFERROR(INDEX('NHÂN VIÊN'!$C$5:$C$54,MATCH(B464,'NHÂN VIÊN'!$B$5:$B$54,0)),"⚠ Sai mã NV"))</f>
        <v/>
      </c>
      <c r="D464" s="30"/>
      <c r="E464" s="21" t="str">
        <f t="array" ref="E464">IF(D464="","",IFERROR(INDEX('CÔNG ĐOẠN'!$C$5:$C$104,MATCH(D464,'CÔNG ĐOẠN'!$B$5:$B$104,0)),"⚠ Sai mã CĐ"))</f>
        <v/>
      </c>
      <c r="F464" s="21" t="str">
        <f t="array" ref="F464">IF(D464="","",IFERROR(INDEX('CÔNG ĐOẠN'!$D$5:$D$104,MATCH(D464,'CÔNG ĐOẠN'!$B$5:$B$104,0)),""))</f>
        <v/>
      </c>
      <c r="G464" s="23"/>
      <c r="H464" s="22" t="str">
        <f t="array" ref="H464">IF(D464="","",IFERROR(INDEX('CÔNG ĐOẠN'!$F$5:$F$104,MATCH(D464,'CÔNG ĐOẠN'!$B$5:$B$104,0)),0))</f>
        <v/>
      </c>
      <c r="I464" s="22" t="str">
        <f t="shared" si="1"/>
        <v/>
      </c>
      <c r="J464" s="30"/>
    </row>
    <row r="465" ht="19.5" customHeight="1">
      <c r="A465" s="29"/>
      <c r="B465" s="30"/>
      <c r="C465" s="21" t="str">
        <f t="array" ref="C465">IF(B465="","",IFERROR(INDEX('NHÂN VIÊN'!$C$5:$C$54,MATCH(B465,'NHÂN VIÊN'!$B$5:$B$54,0)),"⚠ Sai mã NV"))</f>
        <v/>
      </c>
      <c r="D465" s="30"/>
      <c r="E465" s="21" t="str">
        <f t="array" ref="E465">IF(D465="","",IFERROR(INDEX('CÔNG ĐOẠN'!$C$5:$C$104,MATCH(D465,'CÔNG ĐOẠN'!$B$5:$B$104,0)),"⚠ Sai mã CĐ"))</f>
        <v/>
      </c>
      <c r="F465" s="21" t="str">
        <f t="array" ref="F465">IF(D465="","",IFERROR(INDEX('CÔNG ĐOẠN'!$D$5:$D$104,MATCH(D465,'CÔNG ĐOẠN'!$B$5:$B$104,0)),""))</f>
        <v/>
      </c>
      <c r="G465" s="23"/>
      <c r="H465" s="22" t="str">
        <f t="array" ref="H465">IF(D465="","",IFERROR(INDEX('CÔNG ĐOẠN'!$F$5:$F$104,MATCH(D465,'CÔNG ĐOẠN'!$B$5:$B$104,0)),0))</f>
        <v/>
      </c>
      <c r="I465" s="22" t="str">
        <f t="shared" si="1"/>
        <v/>
      </c>
      <c r="J465" s="30"/>
    </row>
    <row r="466" ht="19.5" customHeight="1">
      <c r="A466" s="29"/>
      <c r="B466" s="30"/>
      <c r="C466" s="21" t="str">
        <f t="array" ref="C466">IF(B466="","",IFERROR(INDEX('NHÂN VIÊN'!$C$5:$C$54,MATCH(B466,'NHÂN VIÊN'!$B$5:$B$54,0)),"⚠ Sai mã NV"))</f>
        <v/>
      </c>
      <c r="D466" s="30"/>
      <c r="E466" s="21" t="str">
        <f t="array" ref="E466">IF(D466="","",IFERROR(INDEX('CÔNG ĐOẠN'!$C$5:$C$104,MATCH(D466,'CÔNG ĐOẠN'!$B$5:$B$104,0)),"⚠ Sai mã CĐ"))</f>
        <v/>
      </c>
      <c r="F466" s="21" t="str">
        <f t="array" ref="F466">IF(D466="","",IFERROR(INDEX('CÔNG ĐOẠN'!$D$5:$D$104,MATCH(D466,'CÔNG ĐOẠN'!$B$5:$B$104,0)),""))</f>
        <v/>
      </c>
      <c r="G466" s="23"/>
      <c r="H466" s="22" t="str">
        <f t="array" ref="H466">IF(D466="","",IFERROR(INDEX('CÔNG ĐOẠN'!$F$5:$F$104,MATCH(D466,'CÔNG ĐOẠN'!$B$5:$B$104,0)),0))</f>
        <v/>
      </c>
      <c r="I466" s="22" t="str">
        <f t="shared" si="1"/>
        <v/>
      </c>
      <c r="J466" s="30"/>
    </row>
    <row r="467" ht="19.5" customHeight="1">
      <c r="A467" s="29"/>
      <c r="B467" s="30"/>
      <c r="C467" s="21" t="str">
        <f t="array" ref="C467">IF(B467="","",IFERROR(INDEX('NHÂN VIÊN'!$C$5:$C$54,MATCH(B467,'NHÂN VIÊN'!$B$5:$B$54,0)),"⚠ Sai mã NV"))</f>
        <v/>
      </c>
      <c r="D467" s="30"/>
      <c r="E467" s="21" t="str">
        <f t="array" ref="E467">IF(D467="","",IFERROR(INDEX('CÔNG ĐOẠN'!$C$5:$C$104,MATCH(D467,'CÔNG ĐOẠN'!$B$5:$B$104,0)),"⚠ Sai mã CĐ"))</f>
        <v/>
      </c>
      <c r="F467" s="21" t="str">
        <f t="array" ref="F467">IF(D467="","",IFERROR(INDEX('CÔNG ĐOẠN'!$D$5:$D$104,MATCH(D467,'CÔNG ĐOẠN'!$B$5:$B$104,0)),""))</f>
        <v/>
      </c>
      <c r="G467" s="23"/>
      <c r="H467" s="22" t="str">
        <f t="array" ref="H467">IF(D467="","",IFERROR(INDEX('CÔNG ĐOẠN'!$F$5:$F$104,MATCH(D467,'CÔNG ĐOẠN'!$B$5:$B$104,0)),0))</f>
        <v/>
      </c>
      <c r="I467" s="22" t="str">
        <f t="shared" si="1"/>
        <v/>
      </c>
      <c r="J467" s="30"/>
    </row>
    <row r="468" ht="19.5" customHeight="1">
      <c r="A468" s="29"/>
      <c r="B468" s="30"/>
      <c r="C468" s="21" t="str">
        <f t="array" ref="C468">IF(B468="","",IFERROR(INDEX('NHÂN VIÊN'!$C$5:$C$54,MATCH(B468,'NHÂN VIÊN'!$B$5:$B$54,0)),"⚠ Sai mã NV"))</f>
        <v/>
      </c>
      <c r="D468" s="30"/>
      <c r="E468" s="21" t="str">
        <f t="array" ref="E468">IF(D468="","",IFERROR(INDEX('CÔNG ĐOẠN'!$C$5:$C$104,MATCH(D468,'CÔNG ĐOẠN'!$B$5:$B$104,0)),"⚠ Sai mã CĐ"))</f>
        <v/>
      </c>
      <c r="F468" s="21" t="str">
        <f t="array" ref="F468">IF(D468="","",IFERROR(INDEX('CÔNG ĐOẠN'!$D$5:$D$104,MATCH(D468,'CÔNG ĐOẠN'!$B$5:$B$104,0)),""))</f>
        <v/>
      </c>
      <c r="G468" s="23"/>
      <c r="H468" s="22" t="str">
        <f t="array" ref="H468">IF(D468="","",IFERROR(INDEX('CÔNG ĐOẠN'!$F$5:$F$104,MATCH(D468,'CÔNG ĐOẠN'!$B$5:$B$104,0)),0))</f>
        <v/>
      </c>
      <c r="I468" s="22" t="str">
        <f t="shared" si="1"/>
        <v/>
      </c>
      <c r="J468" s="30"/>
    </row>
    <row r="469" ht="19.5" customHeight="1">
      <c r="A469" s="29"/>
      <c r="B469" s="30"/>
      <c r="C469" s="21" t="str">
        <f t="array" ref="C469">IF(B469="","",IFERROR(INDEX('NHÂN VIÊN'!$C$5:$C$54,MATCH(B469,'NHÂN VIÊN'!$B$5:$B$54,0)),"⚠ Sai mã NV"))</f>
        <v/>
      </c>
      <c r="D469" s="30"/>
      <c r="E469" s="21" t="str">
        <f t="array" ref="E469">IF(D469="","",IFERROR(INDEX('CÔNG ĐOẠN'!$C$5:$C$104,MATCH(D469,'CÔNG ĐOẠN'!$B$5:$B$104,0)),"⚠ Sai mã CĐ"))</f>
        <v/>
      </c>
      <c r="F469" s="21" t="str">
        <f t="array" ref="F469">IF(D469="","",IFERROR(INDEX('CÔNG ĐOẠN'!$D$5:$D$104,MATCH(D469,'CÔNG ĐOẠN'!$B$5:$B$104,0)),""))</f>
        <v/>
      </c>
      <c r="G469" s="23"/>
      <c r="H469" s="22" t="str">
        <f t="array" ref="H469">IF(D469="","",IFERROR(INDEX('CÔNG ĐOẠN'!$F$5:$F$104,MATCH(D469,'CÔNG ĐOẠN'!$B$5:$B$104,0)),0))</f>
        <v/>
      </c>
      <c r="I469" s="22" t="str">
        <f t="shared" si="1"/>
        <v/>
      </c>
      <c r="J469" s="30"/>
    </row>
    <row r="470" ht="19.5" customHeight="1">
      <c r="A470" s="29"/>
      <c r="B470" s="30"/>
      <c r="C470" s="21" t="str">
        <f t="array" ref="C470">IF(B470="","",IFERROR(INDEX('NHÂN VIÊN'!$C$5:$C$54,MATCH(B470,'NHÂN VIÊN'!$B$5:$B$54,0)),"⚠ Sai mã NV"))</f>
        <v/>
      </c>
      <c r="D470" s="30"/>
      <c r="E470" s="21" t="str">
        <f t="array" ref="E470">IF(D470="","",IFERROR(INDEX('CÔNG ĐOẠN'!$C$5:$C$104,MATCH(D470,'CÔNG ĐOẠN'!$B$5:$B$104,0)),"⚠ Sai mã CĐ"))</f>
        <v/>
      </c>
      <c r="F470" s="21" t="str">
        <f t="array" ref="F470">IF(D470="","",IFERROR(INDEX('CÔNG ĐOẠN'!$D$5:$D$104,MATCH(D470,'CÔNG ĐOẠN'!$B$5:$B$104,0)),""))</f>
        <v/>
      </c>
      <c r="G470" s="23"/>
      <c r="H470" s="22" t="str">
        <f t="array" ref="H470">IF(D470="","",IFERROR(INDEX('CÔNG ĐOẠN'!$F$5:$F$104,MATCH(D470,'CÔNG ĐOẠN'!$B$5:$B$104,0)),0))</f>
        <v/>
      </c>
      <c r="I470" s="22" t="str">
        <f t="shared" si="1"/>
        <v/>
      </c>
      <c r="J470" s="30"/>
    </row>
    <row r="471" ht="19.5" customHeight="1">
      <c r="A471" s="29"/>
      <c r="B471" s="30"/>
      <c r="C471" s="21" t="str">
        <f t="array" ref="C471">IF(B471="","",IFERROR(INDEX('NHÂN VIÊN'!$C$5:$C$54,MATCH(B471,'NHÂN VIÊN'!$B$5:$B$54,0)),"⚠ Sai mã NV"))</f>
        <v/>
      </c>
      <c r="D471" s="30"/>
      <c r="E471" s="21" t="str">
        <f t="array" ref="E471">IF(D471="","",IFERROR(INDEX('CÔNG ĐOẠN'!$C$5:$C$104,MATCH(D471,'CÔNG ĐOẠN'!$B$5:$B$104,0)),"⚠ Sai mã CĐ"))</f>
        <v/>
      </c>
      <c r="F471" s="21" t="str">
        <f t="array" ref="F471">IF(D471="","",IFERROR(INDEX('CÔNG ĐOẠN'!$D$5:$D$104,MATCH(D471,'CÔNG ĐOẠN'!$B$5:$B$104,0)),""))</f>
        <v/>
      </c>
      <c r="G471" s="23"/>
      <c r="H471" s="22" t="str">
        <f t="array" ref="H471">IF(D471="","",IFERROR(INDEX('CÔNG ĐOẠN'!$F$5:$F$104,MATCH(D471,'CÔNG ĐOẠN'!$B$5:$B$104,0)),0))</f>
        <v/>
      </c>
      <c r="I471" s="22" t="str">
        <f t="shared" si="1"/>
        <v/>
      </c>
      <c r="J471" s="30"/>
    </row>
    <row r="472" ht="19.5" customHeight="1">
      <c r="A472" s="29"/>
      <c r="B472" s="30"/>
      <c r="C472" s="21" t="str">
        <f t="array" ref="C472">IF(B472="","",IFERROR(INDEX('NHÂN VIÊN'!$C$5:$C$54,MATCH(B472,'NHÂN VIÊN'!$B$5:$B$54,0)),"⚠ Sai mã NV"))</f>
        <v/>
      </c>
      <c r="D472" s="30"/>
      <c r="E472" s="21" t="str">
        <f t="array" ref="E472">IF(D472="","",IFERROR(INDEX('CÔNG ĐOẠN'!$C$5:$C$104,MATCH(D472,'CÔNG ĐOẠN'!$B$5:$B$104,0)),"⚠ Sai mã CĐ"))</f>
        <v/>
      </c>
      <c r="F472" s="21" t="str">
        <f t="array" ref="F472">IF(D472="","",IFERROR(INDEX('CÔNG ĐOẠN'!$D$5:$D$104,MATCH(D472,'CÔNG ĐOẠN'!$B$5:$B$104,0)),""))</f>
        <v/>
      </c>
      <c r="G472" s="23"/>
      <c r="H472" s="22" t="str">
        <f t="array" ref="H472">IF(D472="","",IFERROR(INDEX('CÔNG ĐOẠN'!$F$5:$F$104,MATCH(D472,'CÔNG ĐOẠN'!$B$5:$B$104,0)),0))</f>
        <v/>
      </c>
      <c r="I472" s="22" t="str">
        <f t="shared" si="1"/>
        <v/>
      </c>
      <c r="J472" s="30"/>
    </row>
    <row r="473" ht="19.5" customHeight="1">
      <c r="A473" s="29"/>
      <c r="B473" s="30"/>
      <c r="C473" s="21" t="str">
        <f t="array" ref="C473">IF(B473="","",IFERROR(INDEX('NHÂN VIÊN'!$C$5:$C$54,MATCH(B473,'NHÂN VIÊN'!$B$5:$B$54,0)),"⚠ Sai mã NV"))</f>
        <v/>
      </c>
      <c r="D473" s="30"/>
      <c r="E473" s="21" t="str">
        <f t="array" ref="E473">IF(D473="","",IFERROR(INDEX('CÔNG ĐOẠN'!$C$5:$C$104,MATCH(D473,'CÔNG ĐOẠN'!$B$5:$B$104,0)),"⚠ Sai mã CĐ"))</f>
        <v/>
      </c>
      <c r="F473" s="21" t="str">
        <f t="array" ref="F473">IF(D473="","",IFERROR(INDEX('CÔNG ĐOẠN'!$D$5:$D$104,MATCH(D473,'CÔNG ĐOẠN'!$B$5:$B$104,0)),""))</f>
        <v/>
      </c>
      <c r="G473" s="23"/>
      <c r="H473" s="22" t="str">
        <f t="array" ref="H473">IF(D473="","",IFERROR(INDEX('CÔNG ĐOẠN'!$F$5:$F$104,MATCH(D473,'CÔNG ĐOẠN'!$B$5:$B$104,0)),0))</f>
        <v/>
      </c>
      <c r="I473" s="22" t="str">
        <f t="shared" si="1"/>
        <v/>
      </c>
      <c r="J473" s="30"/>
    </row>
    <row r="474" ht="19.5" customHeight="1">
      <c r="A474" s="29"/>
      <c r="B474" s="30"/>
      <c r="C474" s="21" t="str">
        <f t="array" ref="C474">IF(B474="","",IFERROR(INDEX('NHÂN VIÊN'!$C$5:$C$54,MATCH(B474,'NHÂN VIÊN'!$B$5:$B$54,0)),"⚠ Sai mã NV"))</f>
        <v/>
      </c>
      <c r="D474" s="30"/>
      <c r="E474" s="21" t="str">
        <f t="array" ref="E474">IF(D474="","",IFERROR(INDEX('CÔNG ĐOẠN'!$C$5:$C$104,MATCH(D474,'CÔNG ĐOẠN'!$B$5:$B$104,0)),"⚠ Sai mã CĐ"))</f>
        <v/>
      </c>
      <c r="F474" s="21" t="str">
        <f t="array" ref="F474">IF(D474="","",IFERROR(INDEX('CÔNG ĐOẠN'!$D$5:$D$104,MATCH(D474,'CÔNG ĐOẠN'!$B$5:$B$104,0)),""))</f>
        <v/>
      </c>
      <c r="G474" s="23"/>
      <c r="H474" s="22" t="str">
        <f t="array" ref="H474">IF(D474="","",IFERROR(INDEX('CÔNG ĐOẠN'!$F$5:$F$104,MATCH(D474,'CÔNG ĐOẠN'!$B$5:$B$104,0)),0))</f>
        <v/>
      </c>
      <c r="I474" s="22" t="str">
        <f t="shared" si="1"/>
        <v/>
      </c>
      <c r="J474" s="30"/>
    </row>
    <row r="475" ht="19.5" customHeight="1">
      <c r="A475" s="29"/>
      <c r="B475" s="30"/>
      <c r="C475" s="21" t="str">
        <f t="array" ref="C475">IF(B475="","",IFERROR(INDEX('NHÂN VIÊN'!$C$5:$C$54,MATCH(B475,'NHÂN VIÊN'!$B$5:$B$54,0)),"⚠ Sai mã NV"))</f>
        <v/>
      </c>
      <c r="D475" s="30"/>
      <c r="E475" s="21" t="str">
        <f t="array" ref="E475">IF(D475="","",IFERROR(INDEX('CÔNG ĐOẠN'!$C$5:$C$104,MATCH(D475,'CÔNG ĐOẠN'!$B$5:$B$104,0)),"⚠ Sai mã CĐ"))</f>
        <v/>
      </c>
      <c r="F475" s="21" t="str">
        <f t="array" ref="F475">IF(D475="","",IFERROR(INDEX('CÔNG ĐOẠN'!$D$5:$D$104,MATCH(D475,'CÔNG ĐOẠN'!$B$5:$B$104,0)),""))</f>
        <v/>
      </c>
      <c r="G475" s="23"/>
      <c r="H475" s="22" t="str">
        <f t="array" ref="H475">IF(D475="","",IFERROR(INDEX('CÔNG ĐOẠN'!$F$5:$F$104,MATCH(D475,'CÔNG ĐOẠN'!$B$5:$B$104,0)),0))</f>
        <v/>
      </c>
      <c r="I475" s="22" t="str">
        <f t="shared" si="1"/>
        <v/>
      </c>
      <c r="J475" s="30"/>
    </row>
    <row r="476" ht="19.5" customHeight="1">
      <c r="A476" s="29"/>
      <c r="B476" s="30"/>
      <c r="C476" s="21" t="str">
        <f t="array" ref="C476">IF(B476="","",IFERROR(INDEX('NHÂN VIÊN'!$C$5:$C$54,MATCH(B476,'NHÂN VIÊN'!$B$5:$B$54,0)),"⚠ Sai mã NV"))</f>
        <v/>
      </c>
      <c r="D476" s="30"/>
      <c r="E476" s="21" t="str">
        <f t="array" ref="E476">IF(D476="","",IFERROR(INDEX('CÔNG ĐOẠN'!$C$5:$C$104,MATCH(D476,'CÔNG ĐOẠN'!$B$5:$B$104,0)),"⚠ Sai mã CĐ"))</f>
        <v/>
      </c>
      <c r="F476" s="21" t="str">
        <f t="array" ref="F476">IF(D476="","",IFERROR(INDEX('CÔNG ĐOẠN'!$D$5:$D$104,MATCH(D476,'CÔNG ĐOẠN'!$B$5:$B$104,0)),""))</f>
        <v/>
      </c>
      <c r="G476" s="23"/>
      <c r="H476" s="22" t="str">
        <f t="array" ref="H476">IF(D476="","",IFERROR(INDEX('CÔNG ĐOẠN'!$F$5:$F$104,MATCH(D476,'CÔNG ĐOẠN'!$B$5:$B$104,0)),0))</f>
        <v/>
      </c>
      <c r="I476" s="22" t="str">
        <f t="shared" si="1"/>
        <v/>
      </c>
      <c r="J476" s="30"/>
    </row>
    <row r="477" ht="19.5" customHeight="1">
      <c r="A477" s="29"/>
      <c r="B477" s="30"/>
      <c r="C477" s="21" t="str">
        <f t="array" ref="C477">IF(B477="","",IFERROR(INDEX('NHÂN VIÊN'!$C$5:$C$54,MATCH(B477,'NHÂN VIÊN'!$B$5:$B$54,0)),"⚠ Sai mã NV"))</f>
        <v/>
      </c>
      <c r="D477" s="30"/>
      <c r="E477" s="21" t="str">
        <f t="array" ref="E477">IF(D477="","",IFERROR(INDEX('CÔNG ĐOẠN'!$C$5:$C$104,MATCH(D477,'CÔNG ĐOẠN'!$B$5:$B$104,0)),"⚠ Sai mã CĐ"))</f>
        <v/>
      </c>
      <c r="F477" s="21" t="str">
        <f t="array" ref="F477">IF(D477="","",IFERROR(INDEX('CÔNG ĐOẠN'!$D$5:$D$104,MATCH(D477,'CÔNG ĐOẠN'!$B$5:$B$104,0)),""))</f>
        <v/>
      </c>
      <c r="G477" s="23"/>
      <c r="H477" s="22" t="str">
        <f t="array" ref="H477">IF(D477="","",IFERROR(INDEX('CÔNG ĐOẠN'!$F$5:$F$104,MATCH(D477,'CÔNG ĐOẠN'!$B$5:$B$104,0)),0))</f>
        <v/>
      </c>
      <c r="I477" s="22" t="str">
        <f t="shared" si="1"/>
        <v/>
      </c>
      <c r="J477" s="30"/>
    </row>
    <row r="478" ht="19.5" customHeight="1">
      <c r="A478" s="29"/>
      <c r="B478" s="30"/>
      <c r="C478" s="21" t="str">
        <f t="array" ref="C478">IF(B478="","",IFERROR(INDEX('NHÂN VIÊN'!$C$5:$C$54,MATCH(B478,'NHÂN VIÊN'!$B$5:$B$54,0)),"⚠ Sai mã NV"))</f>
        <v/>
      </c>
      <c r="D478" s="30"/>
      <c r="E478" s="21" t="str">
        <f t="array" ref="E478">IF(D478="","",IFERROR(INDEX('CÔNG ĐOẠN'!$C$5:$C$104,MATCH(D478,'CÔNG ĐOẠN'!$B$5:$B$104,0)),"⚠ Sai mã CĐ"))</f>
        <v/>
      </c>
      <c r="F478" s="21" t="str">
        <f t="array" ref="F478">IF(D478="","",IFERROR(INDEX('CÔNG ĐOẠN'!$D$5:$D$104,MATCH(D478,'CÔNG ĐOẠN'!$B$5:$B$104,0)),""))</f>
        <v/>
      </c>
      <c r="G478" s="23"/>
      <c r="H478" s="22" t="str">
        <f t="array" ref="H478">IF(D478="","",IFERROR(INDEX('CÔNG ĐOẠN'!$F$5:$F$104,MATCH(D478,'CÔNG ĐOẠN'!$B$5:$B$104,0)),0))</f>
        <v/>
      </c>
      <c r="I478" s="22" t="str">
        <f t="shared" si="1"/>
        <v/>
      </c>
      <c r="J478" s="30"/>
    </row>
    <row r="479" ht="19.5" customHeight="1">
      <c r="A479" s="29"/>
      <c r="B479" s="30"/>
      <c r="C479" s="21" t="str">
        <f t="array" ref="C479">IF(B479="","",IFERROR(INDEX('NHÂN VIÊN'!$C$5:$C$54,MATCH(B479,'NHÂN VIÊN'!$B$5:$B$54,0)),"⚠ Sai mã NV"))</f>
        <v/>
      </c>
      <c r="D479" s="30"/>
      <c r="E479" s="21" t="str">
        <f t="array" ref="E479">IF(D479="","",IFERROR(INDEX('CÔNG ĐOẠN'!$C$5:$C$104,MATCH(D479,'CÔNG ĐOẠN'!$B$5:$B$104,0)),"⚠ Sai mã CĐ"))</f>
        <v/>
      </c>
      <c r="F479" s="21" t="str">
        <f t="array" ref="F479">IF(D479="","",IFERROR(INDEX('CÔNG ĐOẠN'!$D$5:$D$104,MATCH(D479,'CÔNG ĐOẠN'!$B$5:$B$104,0)),""))</f>
        <v/>
      </c>
      <c r="G479" s="23"/>
      <c r="H479" s="22" t="str">
        <f t="array" ref="H479">IF(D479="","",IFERROR(INDEX('CÔNG ĐOẠN'!$F$5:$F$104,MATCH(D479,'CÔNG ĐOẠN'!$B$5:$B$104,0)),0))</f>
        <v/>
      </c>
      <c r="I479" s="22" t="str">
        <f t="shared" si="1"/>
        <v/>
      </c>
      <c r="J479" s="30"/>
    </row>
    <row r="480" ht="19.5" customHeight="1">
      <c r="A480" s="29"/>
      <c r="B480" s="30"/>
      <c r="C480" s="21" t="str">
        <f t="array" ref="C480">IF(B480="","",IFERROR(INDEX('NHÂN VIÊN'!$C$5:$C$54,MATCH(B480,'NHÂN VIÊN'!$B$5:$B$54,0)),"⚠ Sai mã NV"))</f>
        <v/>
      </c>
      <c r="D480" s="30"/>
      <c r="E480" s="21" t="str">
        <f t="array" ref="E480">IF(D480="","",IFERROR(INDEX('CÔNG ĐOẠN'!$C$5:$C$104,MATCH(D480,'CÔNG ĐOẠN'!$B$5:$B$104,0)),"⚠ Sai mã CĐ"))</f>
        <v/>
      </c>
      <c r="F480" s="21" t="str">
        <f t="array" ref="F480">IF(D480="","",IFERROR(INDEX('CÔNG ĐOẠN'!$D$5:$D$104,MATCH(D480,'CÔNG ĐOẠN'!$B$5:$B$104,0)),""))</f>
        <v/>
      </c>
      <c r="G480" s="23"/>
      <c r="H480" s="22" t="str">
        <f t="array" ref="H480">IF(D480="","",IFERROR(INDEX('CÔNG ĐOẠN'!$F$5:$F$104,MATCH(D480,'CÔNG ĐOẠN'!$B$5:$B$104,0)),0))</f>
        <v/>
      </c>
      <c r="I480" s="22" t="str">
        <f t="shared" si="1"/>
        <v/>
      </c>
      <c r="J480" s="30"/>
    </row>
    <row r="481" ht="19.5" customHeight="1">
      <c r="A481" s="29"/>
      <c r="B481" s="30"/>
      <c r="C481" s="21" t="str">
        <f t="array" ref="C481">IF(B481="","",IFERROR(INDEX('NHÂN VIÊN'!$C$5:$C$54,MATCH(B481,'NHÂN VIÊN'!$B$5:$B$54,0)),"⚠ Sai mã NV"))</f>
        <v/>
      </c>
      <c r="D481" s="30"/>
      <c r="E481" s="21" t="str">
        <f t="array" ref="E481">IF(D481="","",IFERROR(INDEX('CÔNG ĐOẠN'!$C$5:$C$104,MATCH(D481,'CÔNG ĐOẠN'!$B$5:$B$104,0)),"⚠ Sai mã CĐ"))</f>
        <v/>
      </c>
      <c r="F481" s="21" t="str">
        <f t="array" ref="F481">IF(D481="","",IFERROR(INDEX('CÔNG ĐOẠN'!$D$5:$D$104,MATCH(D481,'CÔNG ĐOẠN'!$B$5:$B$104,0)),""))</f>
        <v/>
      </c>
      <c r="G481" s="23"/>
      <c r="H481" s="22" t="str">
        <f t="array" ref="H481">IF(D481="","",IFERROR(INDEX('CÔNG ĐOẠN'!$F$5:$F$104,MATCH(D481,'CÔNG ĐOẠN'!$B$5:$B$104,0)),0))</f>
        <v/>
      </c>
      <c r="I481" s="22" t="str">
        <f t="shared" si="1"/>
        <v/>
      </c>
      <c r="J481" s="30"/>
    </row>
    <row r="482" ht="19.5" customHeight="1">
      <c r="A482" s="29"/>
      <c r="B482" s="30"/>
      <c r="C482" s="21" t="str">
        <f t="array" ref="C482">IF(B482="","",IFERROR(INDEX('NHÂN VIÊN'!$C$5:$C$54,MATCH(B482,'NHÂN VIÊN'!$B$5:$B$54,0)),"⚠ Sai mã NV"))</f>
        <v/>
      </c>
      <c r="D482" s="30"/>
      <c r="E482" s="21" t="str">
        <f t="array" ref="E482">IF(D482="","",IFERROR(INDEX('CÔNG ĐOẠN'!$C$5:$C$104,MATCH(D482,'CÔNG ĐOẠN'!$B$5:$B$104,0)),"⚠ Sai mã CĐ"))</f>
        <v/>
      </c>
      <c r="F482" s="21" t="str">
        <f t="array" ref="F482">IF(D482="","",IFERROR(INDEX('CÔNG ĐOẠN'!$D$5:$D$104,MATCH(D482,'CÔNG ĐOẠN'!$B$5:$B$104,0)),""))</f>
        <v/>
      </c>
      <c r="G482" s="23"/>
      <c r="H482" s="22" t="str">
        <f t="array" ref="H482">IF(D482="","",IFERROR(INDEX('CÔNG ĐOẠN'!$F$5:$F$104,MATCH(D482,'CÔNG ĐOẠN'!$B$5:$B$104,0)),0))</f>
        <v/>
      </c>
      <c r="I482" s="22" t="str">
        <f t="shared" si="1"/>
        <v/>
      </c>
      <c r="J482" s="30"/>
    </row>
    <row r="483" ht="19.5" customHeight="1">
      <c r="A483" s="29"/>
      <c r="B483" s="30"/>
      <c r="C483" s="21" t="str">
        <f t="array" ref="C483">IF(B483="","",IFERROR(INDEX('NHÂN VIÊN'!$C$5:$C$54,MATCH(B483,'NHÂN VIÊN'!$B$5:$B$54,0)),"⚠ Sai mã NV"))</f>
        <v/>
      </c>
      <c r="D483" s="30"/>
      <c r="E483" s="21" t="str">
        <f t="array" ref="E483">IF(D483="","",IFERROR(INDEX('CÔNG ĐOẠN'!$C$5:$C$104,MATCH(D483,'CÔNG ĐOẠN'!$B$5:$B$104,0)),"⚠ Sai mã CĐ"))</f>
        <v/>
      </c>
      <c r="F483" s="21" t="str">
        <f t="array" ref="F483">IF(D483="","",IFERROR(INDEX('CÔNG ĐOẠN'!$D$5:$D$104,MATCH(D483,'CÔNG ĐOẠN'!$B$5:$B$104,0)),""))</f>
        <v/>
      </c>
      <c r="G483" s="23"/>
      <c r="H483" s="22" t="str">
        <f t="array" ref="H483">IF(D483="","",IFERROR(INDEX('CÔNG ĐOẠN'!$F$5:$F$104,MATCH(D483,'CÔNG ĐOẠN'!$B$5:$B$104,0)),0))</f>
        <v/>
      </c>
      <c r="I483" s="22" t="str">
        <f t="shared" si="1"/>
        <v/>
      </c>
      <c r="J483" s="30"/>
    </row>
    <row r="484" ht="19.5" customHeight="1">
      <c r="A484" s="29"/>
      <c r="B484" s="30"/>
      <c r="C484" s="21" t="str">
        <f t="array" ref="C484">IF(B484="","",IFERROR(INDEX('NHÂN VIÊN'!$C$5:$C$54,MATCH(B484,'NHÂN VIÊN'!$B$5:$B$54,0)),"⚠ Sai mã NV"))</f>
        <v/>
      </c>
      <c r="D484" s="30"/>
      <c r="E484" s="21" t="str">
        <f t="array" ref="E484">IF(D484="","",IFERROR(INDEX('CÔNG ĐOẠN'!$C$5:$C$104,MATCH(D484,'CÔNG ĐOẠN'!$B$5:$B$104,0)),"⚠ Sai mã CĐ"))</f>
        <v/>
      </c>
      <c r="F484" s="21" t="str">
        <f t="array" ref="F484">IF(D484="","",IFERROR(INDEX('CÔNG ĐOẠN'!$D$5:$D$104,MATCH(D484,'CÔNG ĐOẠN'!$B$5:$B$104,0)),""))</f>
        <v/>
      </c>
      <c r="G484" s="23"/>
      <c r="H484" s="22" t="str">
        <f t="array" ref="H484">IF(D484="","",IFERROR(INDEX('CÔNG ĐOẠN'!$F$5:$F$104,MATCH(D484,'CÔNG ĐOẠN'!$B$5:$B$104,0)),0))</f>
        <v/>
      </c>
      <c r="I484" s="22" t="str">
        <f t="shared" si="1"/>
        <v/>
      </c>
      <c r="J484" s="30"/>
    </row>
    <row r="485" ht="19.5" customHeight="1">
      <c r="A485" s="29"/>
      <c r="B485" s="30"/>
      <c r="C485" s="21" t="str">
        <f t="array" ref="C485">IF(B485="","",IFERROR(INDEX('NHÂN VIÊN'!$C$5:$C$54,MATCH(B485,'NHÂN VIÊN'!$B$5:$B$54,0)),"⚠ Sai mã NV"))</f>
        <v/>
      </c>
      <c r="D485" s="30"/>
      <c r="E485" s="21" t="str">
        <f t="array" ref="E485">IF(D485="","",IFERROR(INDEX('CÔNG ĐOẠN'!$C$5:$C$104,MATCH(D485,'CÔNG ĐOẠN'!$B$5:$B$104,0)),"⚠ Sai mã CĐ"))</f>
        <v/>
      </c>
      <c r="F485" s="21" t="str">
        <f t="array" ref="F485">IF(D485="","",IFERROR(INDEX('CÔNG ĐOẠN'!$D$5:$D$104,MATCH(D485,'CÔNG ĐOẠN'!$B$5:$B$104,0)),""))</f>
        <v/>
      </c>
      <c r="G485" s="23"/>
      <c r="H485" s="22" t="str">
        <f t="array" ref="H485">IF(D485="","",IFERROR(INDEX('CÔNG ĐOẠN'!$F$5:$F$104,MATCH(D485,'CÔNG ĐOẠN'!$B$5:$B$104,0)),0))</f>
        <v/>
      </c>
      <c r="I485" s="22" t="str">
        <f t="shared" si="1"/>
        <v/>
      </c>
      <c r="J485" s="30"/>
    </row>
    <row r="486" ht="19.5" customHeight="1">
      <c r="A486" s="29"/>
      <c r="B486" s="30"/>
      <c r="C486" s="21" t="str">
        <f t="array" ref="C486">IF(B486="","",IFERROR(INDEX('NHÂN VIÊN'!$C$5:$C$54,MATCH(B486,'NHÂN VIÊN'!$B$5:$B$54,0)),"⚠ Sai mã NV"))</f>
        <v/>
      </c>
      <c r="D486" s="30"/>
      <c r="E486" s="21" t="str">
        <f t="array" ref="E486">IF(D486="","",IFERROR(INDEX('CÔNG ĐOẠN'!$C$5:$C$104,MATCH(D486,'CÔNG ĐOẠN'!$B$5:$B$104,0)),"⚠ Sai mã CĐ"))</f>
        <v/>
      </c>
      <c r="F486" s="21" t="str">
        <f t="array" ref="F486">IF(D486="","",IFERROR(INDEX('CÔNG ĐOẠN'!$D$5:$D$104,MATCH(D486,'CÔNG ĐOẠN'!$B$5:$B$104,0)),""))</f>
        <v/>
      </c>
      <c r="G486" s="23"/>
      <c r="H486" s="22" t="str">
        <f t="array" ref="H486">IF(D486="","",IFERROR(INDEX('CÔNG ĐOẠN'!$F$5:$F$104,MATCH(D486,'CÔNG ĐOẠN'!$B$5:$B$104,0)),0))</f>
        <v/>
      </c>
      <c r="I486" s="22" t="str">
        <f t="shared" si="1"/>
        <v/>
      </c>
      <c r="J486" s="30"/>
    </row>
    <row r="487" ht="19.5" customHeight="1">
      <c r="A487" s="29"/>
      <c r="B487" s="30"/>
      <c r="C487" s="21" t="str">
        <f t="array" ref="C487">IF(B487="","",IFERROR(INDEX('NHÂN VIÊN'!$C$5:$C$54,MATCH(B487,'NHÂN VIÊN'!$B$5:$B$54,0)),"⚠ Sai mã NV"))</f>
        <v/>
      </c>
      <c r="D487" s="30"/>
      <c r="E487" s="21" t="str">
        <f t="array" ref="E487">IF(D487="","",IFERROR(INDEX('CÔNG ĐOẠN'!$C$5:$C$104,MATCH(D487,'CÔNG ĐOẠN'!$B$5:$B$104,0)),"⚠ Sai mã CĐ"))</f>
        <v/>
      </c>
      <c r="F487" s="21" t="str">
        <f t="array" ref="F487">IF(D487="","",IFERROR(INDEX('CÔNG ĐOẠN'!$D$5:$D$104,MATCH(D487,'CÔNG ĐOẠN'!$B$5:$B$104,0)),""))</f>
        <v/>
      </c>
      <c r="G487" s="23"/>
      <c r="H487" s="22" t="str">
        <f t="array" ref="H487">IF(D487="","",IFERROR(INDEX('CÔNG ĐOẠN'!$F$5:$F$104,MATCH(D487,'CÔNG ĐOẠN'!$B$5:$B$104,0)),0))</f>
        <v/>
      </c>
      <c r="I487" s="22" t="str">
        <f t="shared" si="1"/>
        <v/>
      </c>
      <c r="J487" s="30"/>
    </row>
    <row r="488" ht="19.5" customHeight="1">
      <c r="A488" s="29"/>
      <c r="B488" s="30"/>
      <c r="C488" s="21" t="str">
        <f t="array" ref="C488">IF(B488="","",IFERROR(INDEX('NHÂN VIÊN'!$C$5:$C$54,MATCH(B488,'NHÂN VIÊN'!$B$5:$B$54,0)),"⚠ Sai mã NV"))</f>
        <v/>
      </c>
      <c r="D488" s="30"/>
      <c r="E488" s="21" t="str">
        <f t="array" ref="E488">IF(D488="","",IFERROR(INDEX('CÔNG ĐOẠN'!$C$5:$C$104,MATCH(D488,'CÔNG ĐOẠN'!$B$5:$B$104,0)),"⚠ Sai mã CĐ"))</f>
        <v/>
      </c>
      <c r="F488" s="21" t="str">
        <f t="array" ref="F488">IF(D488="","",IFERROR(INDEX('CÔNG ĐOẠN'!$D$5:$D$104,MATCH(D488,'CÔNG ĐOẠN'!$B$5:$B$104,0)),""))</f>
        <v/>
      </c>
      <c r="G488" s="23"/>
      <c r="H488" s="22" t="str">
        <f t="array" ref="H488">IF(D488="","",IFERROR(INDEX('CÔNG ĐOẠN'!$F$5:$F$104,MATCH(D488,'CÔNG ĐOẠN'!$B$5:$B$104,0)),0))</f>
        <v/>
      </c>
      <c r="I488" s="22" t="str">
        <f t="shared" si="1"/>
        <v/>
      </c>
      <c r="J488" s="30"/>
    </row>
    <row r="489" ht="19.5" customHeight="1">
      <c r="A489" s="29"/>
      <c r="B489" s="30"/>
      <c r="C489" s="21" t="str">
        <f t="array" ref="C489">IF(B489="","",IFERROR(INDEX('NHÂN VIÊN'!$C$5:$C$54,MATCH(B489,'NHÂN VIÊN'!$B$5:$B$54,0)),"⚠ Sai mã NV"))</f>
        <v/>
      </c>
      <c r="D489" s="30"/>
      <c r="E489" s="21" t="str">
        <f t="array" ref="E489">IF(D489="","",IFERROR(INDEX('CÔNG ĐOẠN'!$C$5:$C$104,MATCH(D489,'CÔNG ĐOẠN'!$B$5:$B$104,0)),"⚠ Sai mã CĐ"))</f>
        <v/>
      </c>
      <c r="F489" s="21" t="str">
        <f t="array" ref="F489">IF(D489="","",IFERROR(INDEX('CÔNG ĐOẠN'!$D$5:$D$104,MATCH(D489,'CÔNG ĐOẠN'!$B$5:$B$104,0)),""))</f>
        <v/>
      </c>
      <c r="G489" s="23"/>
      <c r="H489" s="22" t="str">
        <f t="array" ref="H489">IF(D489="","",IFERROR(INDEX('CÔNG ĐOẠN'!$F$5:$F$104,MATCH(D489,'CÔNG ĐOẠN'!$B$5:$B$104,0)),0))</f>
        <v/>
      </c>
      <c r="I489" s="22" t="str">
        <f t="shared" si="1"/>
        <v/>
      </c>
      <c r="J489" s="30"/>
    </row>
    <row r="490" ht="19.5" customHeight="1">
      <c r="A490" s="29"/>
      <c r="B490" s="30"/>
      <c r="C490" s="21" t="str">
        <f t="array" ref="C490">IF(B490="","",IFERROR(INDEX('NHÂN VIÊN'!$C$5:$C$54,MATCH(B490,'NHÂN VIÊN'!$B$5:$B$54,0)),"⚠ Sai mã NV"))</f>
        <v/>
      </c>
      <c r="D490" s="30"/>
      <c r="E490" s="21" t="str">
        <f t="array" ref="E490">IF(D490="","",IFERROR(INDEX('CÔNG ĐOẠN'!$C$5:$C$104,MATCH(D490,'CÔNG ĐOẠN'!$B$5:$B$104,0)),"⚠ Sai mã CĐ"))</f>
        <v/>
      </c>
      <c r="F490" s="21" t="str">
        <f t="array" ref="F490">IF(D490="","",IFERROR(INDEX('CÔNG ĐOẠN'!$D$5:$D$104,MATCH(D490,'CÔNG ĐOẠN'!$B$5:$B$104,0)),""))</f>
        <v/>
      </c>
      <c r="G490" s="23"/>
      <c r="H490" s="22" t="str">
        <f t="array" ref="H490">IF(D490="","",IFERROR(INDEX('CÔNG ĐOẠN'!$F$5:$F$104,MATCH(D490,'CÔNG ĐOẠN'!$B$5:$B$104,0)),0))</f>
        <v/>
      </c>
      <c r="I490" s="22" t="str">
        <f t="shared" si="1"/>
        <v/>
      </c>
      <c r="J490" s="30"/>
    </row>
    <row r="491" ht="19.5" customHeight="1">
      <c r="A491" s="29"/>
      <c r="B491" s="30"/>
      <c r="C491" s="21" t="str">
        <f t="array" ref="C491">IF(B491="","",IFERROR(INDEX('NHÂN VIÊN'!$C$5:$C$54,MATCH(B491,'NHÂN VIÊN'!$B$5:$B$54,0)),"⚠ Sai mã NV"))</f>
        <v/>
      </c>
      <c r="D491" s="30"/>
      <c r="E491" s="21" t="str">
        <f t="array" ref="E491">IF(D491="","",IFERROR(INDEX('CÔNG ĐOẠN'!$C$5:$C$104,MATCH(D491,'CÔNG ĐOẠN'!$B$5:$B$104,0)),"⚠ Sai mã CĐ"))</f>
        <v/>
      </c>
      <c r="F491" s="21" t="str">
        <f t="array" ref="F491">IF(D491="","",IFERROR(INDEX('CÔNG ĐOẠN'!$D$5:$D$104,MATCH(D491,'CÔNG ĐOẠN'!$B$5:$B$104,0)),""))</f>
        <v/>
      </c>
      <c r="G491" s="23"/>
      <c r="H491" s="22" t="str">
        <f t="array" ref="H491">IF(D491="","",IFERROR(INDEX('CÔNG ĐOẠN'!$F$5:$F$104,MATCH(D491,'CÔNG ĐOẠN'!$B$5:$B$104,0)),0))</f>
        <v/>
      </c>
      <c r="I491" s="22" t="str">
        <f t="shared" si="1"/>
        <v/>
      </c>
      <c r="J491" s="30"/>
    </row>
    <row r="492" ht="19.5" customHeight="1">
      <c r="A492" s="29"/>
      <c r="B492" s="30"/>
      <c r="C492" s="21" t="str">
        <f t="array" ref="C492">IF(B492="","",IFERROR(INDEX('NHÂN VIÊN'!$C$5:$C$54,MATCH(B492,'NHÂN VIÊN'!$B$5:$B$54,0)),"⚠ Sai mã NV"))</f>
        <v/>
      </c>
      <c r="D492" s="30"/>
      <c r="E492" s="21" t="str">
        <f t="array" ref="E492">IF(D492="","",IFERROR(INDEX('CÔNG ĐOẠN'!$C$5:$C$104,MATCH(D492,'CÔNG ĐOẠN'!$B$5:$B$104,0)),"⚠ Sai mã CĐ"))</f>
        <v/>
      </c>
      <c r="F492" s="21" t="str">
        <f t="array" ref="F492">IF(D492="","",IFERROR(INDEX('CÔNG ĐOẠN'!$D$5:$D$104,MATCH(D492,'CÔNG ĐOẠN'!$B$5:$B$104,0)),""))</f>
        <v/>
      </c>
      <c r="G492" s="23"/>
      <c r="H492" s="22" t="str">
        <f t="array" ref="H492">IF(D492="","",IFERROR(INDEX('CÔNG ĐOẠN'!$F$5:$F$104,MATCH(D492,'CÔNG ĐOẠN'!$B$5:$B$104,0)),0))</f>
        <v/>
      </c>
      <c r="I492" s="22" t="str">
        <f t="shared" si="1"/>
        <v/>
      </c>
      <c r="J492" s="30"/>
    </row>
    <row r="493" ht="19.5" customHeight="1">
      <c r="A493" s="29"/>
      <c r="B493" s="30"/>
      <c r="C493" s="21" t="str">
        <f t="array" ref="C493">IF(B493="","",IFERROR(INDEX('NHÂN VIÊN'!$C$5:$C$54,MATCH(B493,'NHÂN VIÊN'!$B$5:$B$54,0)),"⚠ Sai mã NV"))</f>
        <v/>
      </c>
      <c r="D493" s="30"/>
      <c r="E493" s="21" t="str">
        <f t="array" ref="E493">IF(D493="","",IFERROR(INDEX('CÔNG ĐOẠN'!$C$5:$C$104,MATCH(D493,'CÔNG ĐOẠN'!$B$5:$B$104,0)),"⚠ Sai mã CĐ"))</f>
        <v/>
      </c>
      <c r="F493" s="21" t="str">
        <f t="array" ref="F493">IF(D493="","",IFERROR(INDEX('CÔNG ĐOẠN'!$D$5:$D$104,MATCH(D493,'CÔNG ĐOẠN'!$B$5:$B$104,0)),""))</f>
        <v/>
      </c>
      <c r="G493" s="23"/>
      <c r="H493" s="22" t="str">
        <f t="array" ref="H493">IF(D493="","",IFERROR(INDEX('CÔNG ĐOẠN'!$F$5:$F$104,MATCH(D493,'CÔNG ĐOẠN'!$B$5:$B$104,0)),0))</f>
        <v/>
      </c>
      <c r="I493" s="22" t="str">
        <f t="shared" si="1"/>
        <v/>
      </c>
      <c r="J493" s="30"/>
    </row>
    <row r="494" ht="19.5" customHeight="1">
      <c r="A494" s="29"/>
      <c r="B494" s="30"/>
      <c r="C494" s="21" t="str">
        <f t="array" ref="C494">IF(B494="","",IFERROR(INDEX('NHÂN VIÊN'!$C$5:$C$54,MATCH(B494,'NHÂN VIÊN'!$B$5:$B$54,0)),"⚠ Sai mã NV"))</f>
        <v/>
      </c>
      <c r="D494" s="30"/>
      <c r="E494" s="21" t="str">
        <f t="array" ref="E494">IF(D494="","",IFERROR(INDEX('CÔNG ĐOẠN'!$C$5:$C$104,MATCH(D494,'CÔNG ĐOẠN'!$B$5:$B$104,0)),"⚠ Sai mã CĐ"))</f>
        <v/>
      </c>
      <c r="F494" s="21" t="str">
        <f t="array" ref="F494">IF(D494="","",IFERROR(INDEX('CÔNG ĐOẠN'!$D$5:$D$104,MATCH(D494,'CÔNG ĐOẠN'!$B$5:$B$104,0)),""))</f>
        <v/>
      </c>
      <c r="G494" s="23"/>
      <c r="H494" s="22" t="str">
        <f t="array" ref="H494">IF(D494="","",IFERROR(INDEX('CÔNG ĐOẠN'!$F$5:$F$104,MATCH(D494,'CÔNG ĐOẠN'!$B$5:$B$104,0)),0))</f>
        <v/>
      </c>
      <c r="I494" s="22" t="str">
        <f t="shared" si="1"/>
        <v/>
      </c>
      <c r="J494" s="30"/>
    </row>
    <row r="495" ht="19.5" customHeight="1">
      <c r="A495" s="29"/>
      <c r="B495" s="30"/>
      <c r="C495" s="21" t="str">
        <f t="array" ref="C495">IF(B495="","",IFERROR(INDEX('NHÂN VIÊN'!$C$5:$C$54,MATCH(B495,'NHÂN VIÊN'!$B$5:$B$54,0)),"⚠ Sai mã NV"))</f>
        <v/>
      </c>
      <c r="D495" s="30"/>
      <c r="E495" s="21" t="str">
        <f t="array" ref="E495">IF(D495="","",IFERROR(INDEX('CÔNG ĐOẠN'!$C$5:$C$104,MATCH(D495,'CÔNG ĐOẠN'!$B$5:$B$104,0)),"⚠ Sai mã CĐ"))</f>
        <v/>
      </c>
      <c r="F495" s="21" t="str">
        <f t="array" ref="F495">IF(D495="","",IFERROR(INDEX('CÔNG ĐOẠN'!$D$5:$D$104,MATCH(D495,'CÔNG ĐOẠN'!$B$5:$B$104,0)),""))</f>
        <v/>
      </c>
      <c r="G495" s="23"/>
      <c r="H495" s="22" t="str">
        <f t="array" ref="H495">IF(D495="","",IFERROR(INDEX('CÔNG ĐOẠN'!$F$5:$F$104,MATCH(D495,'CÔNG ĐOẠN'!$B$5:$B$104,0)),0))</f>
        <v/>
      </c>
      <c r="I495" s="22" t="str">
        <f t="shared" si="1"/>
        <v/>
      </c>
      <c r="J495" s="30"/>
    </row>
    <row r="496" ht="19.5" customHeight="1">
      <c r="A496" s="29"/>
      <c r="B496" s="30"/>
      <c r="C496" s="21" t="str">
        <f t="array" ref="C496">IF(B496="","",IFERROR(INDEX('NHÂN VIÊN'!$C$5:$C$54,MATCH(B496,'NHÂN VIÊN'!$B$5:$B$54,0)),"⚠ Sai mã NV"))</f>
        <v/>
      </c>
      <c r="D496" s="30"/>
      <c r="E496" s="21" t="str">
        <f t="array" ref="E496">IF(D496="","",IFERROR(INDEX('CÔNG ĐOẠN'!$C$5:$C$104,MATCH(D496,'CÔNG ĐOẠN'!$B$5:$B$104,0)),"⚠ Sai mã CĐ"))</f>
        <v/>
      </c>
      <c r="F496" s="21" t="str">
        <f t="array" ref="F496">IF(D496="","",IFERROR(INDEX('CÔNG ĐOẠN'!$D$5:$D$104,MATCH(D496,'CÔNG ĐOẠN'!$B$5:$B$104,0)),""))</f>
        <v/>
      </c>
      <c r="G496" s="23"/>
      <c r="H496" s="22" t="str">
        <f t="array" ref="H496">IF(D496="","",IFERROR(INDEX('CÔNG ĐOẠN'!$F$5:$F$104,MATCH(D496,'CÔNG ĐOẠN'!$B$5:$B$104,0)),0))</f>
        <v/>
      </c>
      <c r="I496" s="22" t="str">
        <f t="shared" si="1"/>
        <v/>
      </c>
      <c r="J496" s="30"/>
    </row>
    <row r="497" ht="19.5" customHeight="1">
      <c r="A497" s="29"/>
      <c r="B497" s="30"/>
      <c r="C497" s="21" t="str">
        <f t="array" ref="C497">IF(B497="","",IFERROR(INDEX('NHÂN VIÊN'!$C$5:$C$54,MATCH(B497,'NHÂN VIÊN'!$B$5:$B$54,0)),"⚠ Sai mã NV"))</f>
        <v/>
      </c>
      <c r="D497" s="30"/>
      <c r="E497" s="21" t="str">
        <f t="array" ref="E497">IF(D497="","",IFERROR(INDEX('CÔNG ĐOẠN'!$C$5:$C$104,MATCH(D497,'CÔNG ĐOẠN'!$B$5:$B$104,0)),"⚠ Sai mã CĐ"))</f>
        <v/>
      </c>
      <c r="F497" s="21" t="str">
        <f t="array" ref="F497">IF(D497="","",IFERROR(INDEX('CÔNG ĐOẠN'!$D$5:$D$104,MATCH(D497,'CÔNG ĐOẠN'!$B$5:$B$104,0)),""))</f>
        <v/>
      </c>
      <c r="G497" s="23"/>
      <c r="H497" s="22" t="str">
        <f t="array" ref="H497">IF(D497="","",IFERROR(INDEX('CÔNG ĐOẠN'!$F$5:$F$104,MATCH(D497,'CÔNG ĐOẠN'!$B$5:$B$104,0)),0))</f>
        <v/>
      </c>
      <c r="I497" s="22" t="str">
        <f t="shared" si="1"/>
        <v/>
      </c>
      <c r="J497" s="30"/>
    </row>
    <row r="498" ht="19.5" customHeight="1">
      <c r="A498" s="29"/>
      <c r="B498" s="30"/>
      <c r="C498" s="21" t="str">
        <f t="array" ref="C498">IF(B498="","",IFERROR(INDEX('NHÂN VIÊN'!$C$5:$C$54,MATCH(B498,'NHÂN VIÊN'!$B$5:$B$54,0)),"⚠ Sai mã NV"))</f>
        <v/>
      </c>
      <c r="D498" s="30"/>
      <c r="E498" s="21" t="str">
        <f t="array" ref="E498">IF(D498="","",IFERROR(INDEX('CÔNG ĐOẠN'!$C$5:$C$104,MATCH(D498,'CÔNG ĐOẠN'!$B$5:$B$104,0)),"⚠ Sai mã CĐ"))</f>
        <v/>
      </c>
      <c r="F498" s="21" t="str">
        <f t="array" ref="F498">IF(D498="","",IFERROR(INDEX('CÔNG ĐOẠN'!$D$5:$D$104,MATCH(D498,'CÔNG ĐOẠN'!$B$5:$B$104,0)),""))</f>
        <v/>
      </c>
      <c r="G498" s="23"/>
      <c r="H498" s="22" t="str">
        <f t="array" ref="H498">IF(D498="","",IFERROR(INDEX('CÔNG ĐOẠN'!$F$5:$F$104,MATCH(D498,'CÔNG ĐOẠN'!$B$5:$B$104,0)),0))</f>
        <v/>
      </c>
      <c r="I498" s="22" t="str">
        <f t="shared" si="1"/>
        <v/>
      </c>
      <c r="J498" s="30"/>
    </row>
    <row r="499" ht="19.5" customHeight="1">
      <c r="A499" s="29"/>
      <c r="B499" s="30"/>
      <c r="C499" s="21" t="str">
        <f t="array" ref="C499">IF(B499="","",IFERROR(INDEX('NHÂN VIÊN'!$C$5:$C$54,MATCH(B499,'NHÂN VIÊN'!$B$5:$B$54,0)),"⚠ Sai mã NV"))</f>
        <v/>
      </c>
      <c r="D499" s="30"/>
      <c r="E499" s="21" t="str">
        <f t="array" ref="E499">IF(D499="","",IFERROR(INDEX('CÔNG ĐOẠN'!$C$5:$C$104,MATCH(D499,'CÔNG ĐOẠN'!$B$5:$B$104,0)),"⚠ Sai mã CĐ"))</f>
        <v/>
      </c>
      <c r="F499" s="21" t="str">
        <f t="array" ref="F499">IF(D499="","",IFERROR(INDEX('CÔNG ĐOẠN'!$D$5:$D$104,MATCH(D499,'CÔNG ĐOẠN'!$B$5:$B$104,0)),""))</f>
        <v/>
      </c>
      <c r="G499" s="23"/>
      <c r="H499" s="22" t="str">
        <f t="array" ref="H499">IF(D499="","",IFERROR(INDEX('CÔNG ĐOẠN'!$F$5:$F$104,MATCH(D499,'CÔNG ĐOẠN'!$B$5:$B$104,0)),0))</f>
        <v/>
      </c>
      <c r="I499" s="22" t="str">
        <f t="shared" si="1"/>
        <v/>
      </c>
      <c r="J499" s="30"/>
    </row>
    <row r="500" ht="19.5" customHeight="1">
      <c r="A500" s="29"/>
      <c r="B500" s="30"/>
      <c r="C500" s="21" t="str">
        <f t="array" ref="C500">IF(B500="","",IFERROR(INDEX('NHÂN VIÊN'!$C$5:$C$54,MATCH(B500,'NHÂN VIÊN'!$B$5:$B$54,0)),"⚠ Sai mã NV"))</f>
        <v/>
      </c>
      <c r="D500" s="30"/>
      <c r="E500" s="21" t="str">
        <f t="array" ref="E500">IF(D500="","",IFERROR(INDEX('CÔNG ĐOẠN'!$C$5:$C$104,MATCH(D500,'CÔNG ĐOẠN'!$B$5:$B$104,0)),"⚠ Sai mã CĐ"))</f>
        <v/>
      </c>
      <c r="F500" s="21" t="str">
        <f t="array" ref="F500">IF(D500="","",IFERROR(INDEX('CÔNG ĐOẠN'!$D$5:$D$104,MATCH(D500,'CÔNG ĐOẠN'!$B$5:$B$104,0)),""))</f>
        <v/>
      </c>
      <c r="G500" s="23"/>
      <c r="H500" s="22" t="str">
        <f t="array" ref="H500">IF(D500="","",IFERROR(INDEX('CÔNG ĐOẠN'!$F$5:$F$104,MATCH(D500,'CÔNG ĐOẠN'!$B$5:$B$104,0)),0))</f>
        <v/>
      </c>
      <c r="I500" s="22" t="str">
        <f t="shared" si="1"/>
        <v/>
      </c>
      <c r="J500" s="30"/>
    </row>
    <row r="501" ht="19.5" customHeight="1">
      <c r="A501" s="29"/>
      <c r="B501" s="30"/>
      <c r="C501" s="21" t="str">
        <f t="array" ref="C501">IF(B501="","",IFERROR(INDEX('NHÂN VIÊN'!$C$5:$C$54,MATCH(B501,'NHÂN VIÊN'!$B$5:$B$54,0)),"⚠ Sai mã NV"))</f>
        <v/>
      </c>
      <c r="D501" s="30"/>
      <c r="E501" s="21" t="str">
        <f t="array" ref="E501">IF(D501="","",IFERROR(INDEX('CÔNG ĐOẠN'!$C$5:$C$104,MATCH(D501,'CÔNG ĐOẠN'!$B$5:$B$104,0)),"⚠ Sai mã CĐ"))</f>
        <v/>
      </c>
      <c r="F501" s="21" t="str">
        <f t="array" ref="F501">IF(D501="","",IFERROR(INDEX('CÔNG ĐOẠN'!$D$5:$D$104,MATCH(D501,'CÔNG ĐOẠN'!$B$5:$B$104,0)),""))</f>
        <v/>
      </c>
      <c r="G501" s="23"/>
      <c r="H501" s="22" t="str">
        <f t="array" ref="H501">IF(D501="","",IFERROR(INDEX('CÔNG ĐOẠN'!$F$5:$F$104,MATCH(D501,'CÔNG ĐOẠN'!$B$5:$B$104,0)),0))</f>
        <v/>
      </c>
      <c r="I501" s="22" t="str">
        <f t="shared" si="1"/>
        <v/>
      </c>
      <c r="J501" s="30"/>
    </row>
    <row r="502" ht="19.5" customHeight="1">
      <c r="A502" s="29"/>
      <c r="B502" s="30"/>
      <c r="C502" s="21" t="str">
        <f t="array" ref="C502">IF(B502="","",IFERROR(INDEX('NHÂN VIÊN'!$C$5:$C$54,MATCH(B502,'NHÂN VIÊN'!$B$5:$B$54,0)),"⚠ Sai mã NV"))</f>
        <v/>
      </c>
      <c r="D502" s="30"/>
      <c r="E502" s="21" t="str">
        <f t="array" ref="E502">IF(D502="","",IFERROR(INDEX('CÔNG ĐOẠN'!$C$5:$C$104,MATCH(D502,'CÔNG ĐOẠN'!$B$5:$B$104,0)),"⚠ Sai mã CĐ"))</f>
        <v/>
      </c>
      <c r="F502" s="21" t="str">
        <f t="array" ref="F502">IF(D502="","",IFERROR(INDEX('CÔNG ĐOẠN'!$D$5:$D$104,MATCH(D502,'CÔNG ĐOẠN'!$B$5:$B$104,0)),""))</f>
        <v/>
      </c>
      <c r="G502" s="23"/>
      <c r="H502" s="22" t="str">
        <f t="array" ref="H502">IF(D502="","",IFERROR(INDEX('CÔNG ĐOẠN'!$F$5:$F$104,MATCH(D502,'CÔNG ĐOẠN'!$B$5:$B$104,0)),0))</f>
        <v/>
      </c>
      <c r="I502" s="22" t="str">
        <f t="shared" si="1"/>
        <v/>
      </c>
      <c r="J502" s="30"/>
    </row>
    <row r="503" ht="19.5" customHeight="1">
      <c r="A503" s="29"/>
      <c r="B503" s="30"/>
      <c r="C503" s="21" t="str">
        <f t="array" ref="C503">IF(B503="","",IFERROR(INDEX('NHÂN VIÊN'!$C$5:$C$54,MATCH(B503,'NHÂN VIÊN'!$B$5:$B$54,0)),"⚠ Sai mã NV"))</f>
        <v/>
      </c>
      <c r="D503" s="30"/>
      <c r="E503" s="21" t="str">
        <f t="array" ref="E503">IF(D503="","",IFERROR(INDEX('CÔNG ĐOẠN'!$C$5:$C$104,MATCH(D503,'CÔNG ĐOẠN'!$B$5:$B$104,0)),"⚠ Sai mã CĐ"))</f>
        <v/>
      </c>
      <c r="F503" s="21" t="str">
        <f t="array" ref="F503">IF(D503="","",IFERROR(INDEX('CÔNG ĐOẠN'!$D$5:$D$104,MATCH(D503,'CÔNG ĐOẠN'!$B$5:$B$104,0)),""))</f>
        <v/>
      </c>
      <c r="G503" s="23"/>
      <c r="H503" s="22" t="str">
        <f t="array" ref="H503">IF(D503="","",IFERROR(INDEX('CÔNG ĐOẠN'!$F$5:$F$104,MATCH(D503,'CÔNG ĐOẠN'!$B$5:$B$104,0)),0))</f>
        <v/>
      </c>
      <c r="I503" s="22" t="str">
        <f t="shared" si="1"/>
        <v/>
      </c>
      <c r="J503" s="30"/>
    </row>
    <row r="504" ht="19.5" customHeight="1">
      <c r="A504" s="29"/>
      <c r="B504" s="30"/>
      <c r="C504" s="21" t="str">
        <f t="array" ref="C504">IF(B504="","",IFERROR(INDEX('NHÂN VIÊN'!$C$5:$C$54,MATCH(B504,'NHÂN VIÊN'!$B$5:$B$54,0)),"⚠ Sai mã NV"))</f>
        <v/>
      </c>
      <c r="D504" s="30"/>
      <c r="E504" s="21" t="str">
        <f t="array" ref="E504">IF(D504="","",IFERROR(INDEX('CÔNG ĐOẠN'!$C$5:$C$104,MATCH(D504,'CÔNG ĐOẠN'!$B$5:$B$104,0)),"⚠ Sai mã CĐ"))</f>
        <v/>
      </c>
      <c r="F504" s="21" t="str">
        <f t="array" ref="F504">IF(D504="","",IFERROR(INDEX('CÔNG ĐOẠN'!$D$5:$D$104,MATCH(D504,'CÔNG ĐOẠN'!$B$5:$B$104,0)),""))</f>
        <v/>
      </c>
      <c r="G504" s="23"/>
      <c r="H504" s="22" t="str">
        <f t="array" ref="H504">IF(D504="","",IFERROR(INDEX('CÔNG ĐOẠN'!$F$5:$F$104,MATCH(D504,'CÔNG ĐOẠN'!$B$5:$B$104,0)),0))</f>
        <v/>
      </c>
      <c r="I504" s="22" t="str">
        <f t="shared" si="1"/>
        <v/>
      </c>
      <c r="J504" s="30"/>
    </row>
    <row r="505" ht="19.5" customHeight="1">
      <c r="A505" s="29"/>
      <c r="B505" s="30"/>
      <c r="C505" s="21" t="str">
        <f t="array" ref="C505">IF(B505="","",IFERROR(INDEX('NHÂN VIÊN'!$C$5:$C$54,MATCH(B505,'NHÂN VIÊN'!$B$5:$B$54,0)),"⚠ Sai mã NV"))</f>
        <v/>
      </c>
      <c r="D505" s="30"/>
      <c r="E505" s="21" t="str">
        <f t="array" ref="E505">IF(D505="","",IFERROR(INDEX('CÔNG ĐOẠN'!$C$5:$C$104,MATCH(D505,'CÔNG ĐOẠN'!$B$5:$B$104,0)),"⚠ Sai mã CĐ"))</f>
        <v/>
      </c>
      <c r="F505" s="21" t="str">
        <f t="array" ref="F505">IF(D505="","",IFERROR(INDEX('CÔNG ĐOẠN'!$D$5:$D$104,MATCH(D505,'CÔNG ĐOẠN'!$B$5:$B$104,0)),""))</f>
        <v/>
      </c>
      <c r="G505" s="23"/>
      <c r="H505" s="22" t="str">
        <f t="array" ref="H505">IF(D505="","",IFERROR(INDEX('CÔNG ĐOẠN'!$F$5:$F$104,MATCH(D505,'CÔNG ĐOẠN'!$B$5:$B$104,0)),0))</f>
        <v/>
      </c>
      <c r="I505" s="22" t="str">
        <f t="shared" si="1"/>
        <v/>
      </c>
      <c r="J505" s="30"/>
    </row>
    <row r="506" ht="19.5" customHeight="1">
      <c r="A506" s="29"/>
      <c r="B506" s="30"/>
      <c r="C506" s="21" t="str">
        <f t="array" ref="C506">IF(B506="","",IFERROR(INDEX('NHÂN VIÊN'!$C$5:$C$54,MATCH(B506,'NHÂN VIÊN'!$B$5:$B$54,0)),"⚠ Sai mã NV"))</f>
        <v/>
      </c>
      <c r="D506" s="30"/>
      <c r="E506" s="21" t="str">
        <f t="array" ref="E506">IF(D506="","",IFERROR(INDEX('CÔNG ĐOẠN'!$C$5:$C$104,MATCH(D506,'CÔNG ĐOẠN'!$B$5:$B$104,0)),"⚠ Sai mã CĐ"))</f>
        <v/>
      </c>
      <c r="F506" s="21" t="str">
        <f t="array" ref="F506">IF(D506="","",IFERROR(INDEX('CÔNG ĐOẠN'!$D$5:$D$104,MATCH(D506,'CÔNG ĐOẠN'!$B$5:$B$104,0)),""))</f>
        <v/>
      </c>
      <c r="G506" s="23"/>
      <c r="H506" s="22" t="str">
        <f t="array" ref="H506">IF(D506="","",IFERROR(INDEX('CÔNG ĐOẠN'!$F$5:$F$104,MATCH(D506,'CÔNG ĐOẠN'!$B$5:$B$104,0)),0))</f>
        <v/>
      </c>
      <c r="I506" s="22" t="str">
        <f t="shared" si="1"/>
        <v/>
      </c>
      <c r="J506" s="30"/>
    </row>
    <row r="507" ht="19.5" customHeight="1">
      <c r="A507" s="29"/>
      <c r="B507" s="30"/>
      <c r="C507" s="21" t="str">
        <f t="array" ref="C507">IF(B507="","",IFERROR(INDEX('NHÂN VIÊN'!$C$5:$C$54,MATCH(B507,'NHÂN VIÊN'!$B$5:$B$54,0)),"⚠ Sai mã NV"))</f>
        <v/>
      </c>
      <c r="D507" s="30"/>
      <c r="E507" s="21" t="str">
        <f t="array" ref="E507">IF(D507="","",IFERROR(INDEX('CÔNG ĐOẠN'!$C$5:$C$104,MATCH(D507,'CÔNG ĐOẠN'!$B$5:$B$104,0)),"⚠ Sai mã CĐ"))</f>
        <v/>
      </c>
      <c r="F507" s="21" t="str">
        <f t="array" ref="F507">IF(D507="","",IFERROR(INDEX('CÔNG ĐOẠN'!$D$5:$D$104,MATCH(D507,'CÔNG ĐOẠN'!$B$5:$B$104,0)),""))</f>
        <v/>
      </c>
      <c r="G507" s="23"/>
      <c r="H507" s="22" t="str">
        <f t="array" ref="H507">IF(D507="","",IFERROR(INDEX('CÔNG ĐOẠN'!$F$5:$F$104,MATCH(D507,'CÔNG ĐOẠN'!$B$5:$B$104,0)),0))</f>
        <v/>
      </c>
      <c r="I507" s="22" t="str">
        <f t="shared" si="1"/>
        <v/>
      </c>
      <c r="J507" s="30"/>
    </row>
    <row r="508" ht="19.5" customHeight="1">
      <c r="A508" s="29"/>
      <c r="B508" s="30"/>
      <c r="C508" s="21" t="str">
        <f t="array" ref="C508">IF(B508="","",IFERROR(INDEX('NHÂN VIÊN'!$C$5:$C$54,MATCH(B508,'NHÂN VIÊN'!$B$5:$B$54,0)),"⚠ Sai mã NV"))</f>
        <v/>
      </c>
      <c r="D508" s="30"/>
      <c r="E508" s="21" t="str">
        <f t="array" ref="E508">IF(D508="","",IFERROR(INDEX('CÔNG ĐOẠN'!$C$5:$C$104,MATCH(D508,'CÔNG ĐOẠN'!$B$5:$B$104,0)),"⚠ Sai mã CĐ"))</f>
        <v/>
      </c>
      <c r="F508" s="21" t="str">
        <f t="array" ref="F508">IF(D508="","",IFERROR(INDEX('CÔNG ĐOẠN'!$D$5:$D$104,MATCH(D508,'CÔNG ĐOẠN'!$B$5:$B$104,0)),""))</f>
        <v/>
      </c>
      <c r="G508" s="23"/>
      <c r="H508" s="22" t="str">
        <f t="array" ref="H508">IF(D508="","",IFERROR(INDEX('CÔNG ĐOẠN'!$F$5:$F$104,MATCH(D508,'CÔNG ĐOẠN'!$B$5:$B$104,0)),0))</f>
        <v/>
      </c>
      <c r="I508" s="22" t="str">
        <f t="shared" si="1"/>
        <v/>
      </c>
      <c r="J508" s="30"/>
    </row>
    <row r="509" ht="19.5" customHeight="1">
      <c r="A509" s="29"/>
      <c r="B509" s="30"/>
      <c r="C509" s="21" t="str">
        <f t="array" ref="C509">IF(B509="","",IFERROR(INDEX('NHÂN VIÊN'!$C$5:$C$54,MATCH(B509,'NHÂN VIÊN'!$B$5:$B$54,0)),"⚠ Sai mã NV"))</f>
        <v/>
      </c>
      <c r="D509" s="30"/>
      <c r="E509" s="21" t="str">
        <f t="array" ref="E509">IF(D509="","",IFERROR(INDEX('CÔNG ĐOẠN'!$C$5:$C$104,MATCH(D509,'CÔNG ĐOẠN'!$B$5:$B$104,0)),"⚠ Sai mã CĐ"))</f>
        <v/>
      </c>
      <c r="F509" s="21" t="str">
        <f t="array" ref="F509">IF(D509="","",IFERROR(INDEX('CÔNG ĐOẠN'!$D$5:$D$104,MATCH(D509,'CÔNG ĐOẠN'!$B$5:$B$104,0)),""))</f>
        <v/>
      </c>
      <c r="G509" s="23"/>
      <c r="H509" s="22" t="str">
        <f t="array" ref="H509">IF(D509="","",IFERROR(INDEX('CÔNG ĐOẠN'!$F$5:$F$104,MATCH(D509,'CÔNG ĐOẠN'!$B$5:$B$104,0)),0))</f>
        <v/>
      </c>
      <c r="I509" s="22" t="str">
        <f t="shared" si="1"/>
        <v/>
      </c>
      <c r="J509" s="30"/>
    </row>
    <row r="510" ht="19.5" customHeight="1">
      <c r="A510" s="29"/>
      <c r="B510" s="30"/>
      <c r="C510" s="21" t="str">
        <f t="array" ref="C510">IF(B510="","",IFERROR(INDEX('NHÂN VIÊN'!$C$5:$C$54,MATCH(B510,'NHÂN VIÊN'!$B$5:$B$54,0)),"⚠ Sai mã NV"))</f>
        <v/>
      </c>
      <c r="D510" s="30"/>
      <c r="E510" s="21" t="str">
        <f t="array" ref="E510">IF(D510="","",IFERROR(INDEX('CÔNG ĐOẠN'!$C$5:$C$104,MATCH(D510,'CÔNG ĐOẠN'!$B$5:$B$104,0)),"⚠ Sai mã CĐ"))</f>
        <v/>
      </c>
      <c r="F510" s="21" t="str">
        <f t="array" ref="F510">IF(D510="","",IFERROR(INDEX('CÔNG ĐOẠN'!$D$5:$D$104,MATCH(D510,'CÔNG ĐOẠN'!$B$5:$B$104,0)),""))</f>
        <v/>
      </c>
      <c r="G510" s="23"/>
      <c r="H510" s="22" t="str">
        <f t="array" ref="H510">IF(D510="","",IFERROR(INDEX('CÔNG ĐOẠN'!$F$5:$F$104,MATCH(D510,'CÔNG ĐOẠN'!$B$5:$B$104,0)),0))</f>
        <v/>
      </c>
      <c r="I510" s="22" t="str">
        <f t="shared" si="1"/>
        <v/>
      </c>
      <c r="J510" s="30"/>
    </row>
    <row r="511" ht="19.5" customHeight="1">
      <c r="A511" s="29"/>
      <c r="B511" s="30"/>
      <c r="C511" s="21" t="str">
        <f t="array" ref="C511">IF(B511="","",IFERROR(INDEX('NHÂN VIÊN'!$C$5:$C$54,MATCH(B511,'NHÂN VIÊN'!$B$5:$B$54,0)),"⚠ Sai mã NV"))</f>
        <v/>
      </c>
      <c r="D511" s="30"/>
      <c r="E511" s="21" t="str">
        <f t="array" ref="E511">IF(D511="","",IFERROR(INDEX('CÔNG ĐOẠN'!$C$5:$C$104,MATCH(D511,'CÔNG ĐOẠN'!$B$5:$B$104,0)),"⚠ Sai mã CĐ"))</f>
        <v/>
      </c>
      <c r="F511" s="21" t="str">
        <f t="array" ref="F511">IF(D511="","",IFERROR(INDEX('CÔNG ĐOẠN'!$D$5:$D$104,MATCH(D511,'CÔNG ĐOẠN'!$B$5:$B$104,0)),""))</f>
        <v/>
      </c>
      <c r="G511" s="23"/>
      <c r="H511" s="22" t="str">
        <f t="array" ref="H511">IF(D511="","",IFERROR(INDEX('CÔNG ĐOẠN'!$F$5:$F$104,MATCH(D511,'CÔNG ĐOẠN'!$B$5:$B$104,0)),0))</f>
        <v/>
      </c>
      <c r="I511" s="22" t="str">
        <f t="shared" si="1"/>
        <v/>
      </c>
      <c r="J511" s="30"/>
    </row>
    <row r="512" ht="19.5" customHeight="1">
      <c r="A512" s="29"/>
      <c r="B512" s="30"/>
      <c r="C512" s="21" t="str">
        <f t="array" ref="C512">IF(B512="","",IFERROR(INDEX('NHÂN VIÊN'!$C$5:$C$54,MATCH(B512,'NHÂN VIÊN'!$B$5:$B$54,0)),"⚠ Sai mã NV"))</f>
        <v/>
      </c>
      <c r="D512" s="30"/>
      <c r="E512" s="21" t="str">
        <f t="array" ref="E512">IF(D512="","",IFERROR(INDEX('CÔNG ĐOẠN'!$C$5:$C$104,MATCH(D512,'CÔNG ĐOẠN'!$B$5:$B$104,0)),"⚠ Sai mã CĐ"))</f>
        <v/>
      </c>
      <c r="F512" s="21" t="str">
        <f t="array" ref="F512">IF(D512="","",IFERROR(INDEX('CÔNG ĐOẠN'!$D$5:$D$104,MATCH(D512,'CÔNG ĐOẠN'!$B$5:$B$104,0)),""))</f>
        <v/>
      </c>
      <c r="G512" s="23"/>
      <c r="H512" s="22" t="str">
        <f t="array" ref="H512">IF(D512="","",IFERROR(INDEX('CÔNG ĐOẠN'!$F$5:$F$104,MATCH(D512,'CÔNG ĐOẠN'!$B$5:$B$104,0)),0))</f>
        <v/>
      </c>
      <c r="I512" s="22" t="str">
        <f t="shared" si="1"/>
        <v/>
      </c>
      <c r="J512" s="30"/>
    </row>
    <row r="513" ht="19.5" customHeight="1">
      <c r="A513" s="29"/>
      <c r="B513" s="30"/>
      <c r="C513" s="21" t="str">
        <f t="array" ref="C513">IF(B513="","",IFERROR(INDEX('NHÂN VIÊN'!$C$5:$C$54,MATCH(B513,'NHÂN VIÊN'!$B$5:$B$54,0)),"⚠ Sai mã NV"))</f>
        <v/>
      </c>
      <c r="D513" s="30"/>
      <c r="E513" s="21" t="str">
        <f t="array" ref="E513">IF(D513="","",IFERROR(INDEX('CÔNG ĐOẠN'!$C$5:$C$104,MATCH(D513,'CÔNG ĐOẠN'!$B$5:$B$104,0)),"⚠ Sai mã CĐ"))</f>
        <v/>
      </c>
      <c r="F513" s="21" t="str">
        <f t="array" ref="F513">IF(D513="","",IFERROR(INDEX('CÔNG ĐOẠN'!$D$5:$D$104,MATCH(D513,'CÔNG ĐOẠN'!$B$5:$B$104,0)),""))</f>
        <v/>
      </c>
      <c r="G513" s="23"/>
      <c r="H513" s="22" t="str">
        <f t="array" ref="H513">IF(D513="","",IFERROR(INDEX('CÔNG ĐOẠN'!$F$5:$F$104,MATCH(D513,'CÔNG ĐOẠN'!$B$5:$B$104,0)),0))</f>
        <v/>
      </c>
      <c r="I513" s="22" t="str">
        <f t="shared" si="1"/>
        <v/>
      </c>
      <c r="J513" s="30"/>
    </row>
    <row r="514" ht="19.5" customHeight="1">
      <c r="A514" s="29"/>
      <c r="B514" s="30"/>
      <c r="C514" s="21" t="str">
        <f t="array" ref="C514">IF(B514="","",IFERROR(INDEX('NHÂN VIÊN'!$C$5:$C$54,MATCH(B514,'NHÂN VIÊN'!$B$5:$B$54,0)),"⚠ Sai mã NV"))</f>
        <v/>
      </c>
      <c r="D514" s="30"/>
      <c r="E514" s="21" t="str">
        <f t="array" ref="E514">IF(D514="","",IFERROR(INDEX('CÔNG ĐOẠN'!$C$5:$C$104,MATCH(D514,'CÔNG ĐOẠN'!$B$5:$B$104,0)),"⚠ Sai mã CĐ"))</f>
        <v/>
      </c>
      <c r="F514" s="21" t="str">
        <f t="array" ref="F514">IF(D514="","",IFERROR(INDEX('CÔNG ĐOẠN'!$D$5:$D$104,MATCH(D514,'CÔNG ĐOẠN'!$B$5:$B$104,0)),""))</f>
        <v/>
      </c>
      <c r="G514" s="23"/>
      <c r="H514" s="22" t="str">
        <f t="array" ref="H514">IF(D514="","",IFERROR(INDEX('CÔNG ĐOẠN'!$F$5:$F$104,MATCH(D514,'CÔNG ĐOẠN'!$B$5:$B$104,0)),0))</f>
        <v/>
      </c>
      <c r="I514" s="22" t="str">
        <f t="shared" si="1"/>
        <v/>
      </c>
      <c r="J514" s="30"/>
    </row>
    <row r="515" ht="19.5" customHeight="1">
      <c r="A515" s="29"/>
      <c r="B515" s="30"/>
      <c r="C515" s="21" t="str">
        <f t="array" ref="C515">IF(B515="","",IFERROR(INDEX('NHÂN VIÊN'!$C$5:$C$54,MATCH(B515,'NHÂN VIÊN'!$B$5:$B$54,0)),"⚠ Sai mã NV"))</f>
        <v/>
      </c>
      <c r="D515" s="30"/>
      <c r="E515" s="21" t="str">
        <f t="array" ref="E515">IF(D515="","",IFERROR(INDEX('CÔNG ĐOẠN'!$C$5:$C$104,MATCH(D515,'CÔNG ĐOẠN'!$B$5:$B$104,0)),"⚠ Sai mã CĐ"))</f>
        <v/>
      </c>
      <c r="F515" s="21" t="str">
        <f t="array" ref="F515">IF(D515="","",IFERROR(INDEX('CÔNG ĐOẠN'!$D$5:$D$104,MATCH(D515,'CÔNG ĐOẠN'!$B$5:$B$104,0)),""))</f>
        <v/>
      </c>
      <c r="G515" s="23"/>
      <c r="H515" s="22" t="str">
        <f t="array" ref="H515">IF(D515="","",IFERROR(INDEX('CÔNG ĐOẠN'!$F$5:$F$104,MATCH(D515,'CÔNG ĐOẠN'!$B$5:$B$104,0)),0))</f>
        <v/>
      </c>
      <c r="I515" s="22" t="str">
        <f t="shared" si="1"/>
        <v/>
      </c>
      <c r="J515" s="30"/>
    </row>
    <row r="516" ht="19.5" customHeight="1">
      <c r="A516" s="29"/>
      <c r="B516" s="30"/>
      <c r="C516" s="21" t="str">
        <f t="array" ref="C516">IF(B516="","",IFERROR(INDEX('NHÂN VIÊN'!$C$5:$C$54,MATCH(B516,'NHÂN VIÊN'!$B$5:$B$54,0)),"⚠ Sai mã NV"))</f>
        <v/>
      </c>
      <c r="D516" s="30"/>
      <c r="E516" s="21" t="str">
        <f t="array" ref="E516">IF(D516="","",IFERROR(INDEX('CÔNG ĐOẠN'!$C$5:$C$104,MATCH(D516,'CÔNG ĐOẠN'!$B$5:$B$104,0)),"⚠ Sai mã CĐ"))</f>
        <v/>
      </c>
      <c r="F516" s="21" t="str">
        <f t="array" ref="F516">IF(D516="","",IFERROR(INDEX('CÔNG ĐOẠN'!$D$5:$D$104,MATCH(D516,'CÔNG ĐOẠN'!$B$5:$B$104,0)),""))</f>
        <v/>
      </c>
      <c r="G516" s="23"/>
      <c r="H516" s="22" t="str">
        <f t="array" ref="H516">IF(D516="","",IFERROR(INDEX('CÔNG ĐOẠN'!$F$5:$F$104,MATCH(D516,'CÔNG ĐOẠN'!$B$5:$B$104,0)),0))</f>
        <v/>
      </c>
      <c r="I516" s="22" t="str">
        <f t="shared" si="1"/>
        <v/>
      </c>
      <c r="J516" s="30"/>
    </row>
    <row r="517" ht="19.5" customHeight="1">
      <c r="A517" s="29"/>
      <c r="B517" s="30"/>
      <c r="C517" s="21" t="str">
        <f t="array" ref="C517">IF(B517="","",IFERROR(INDEX('NHÂN VIÊN'!$C$5:$C$54,MATCH(B517,'NHÂN VIÊN'!$B$5:$B$54,0)),"⚠ Sai mã NV"))</f>
        <v/>
      </c>
      <c r="D517" s="30"/>
      <c r="E517" s="21" t="str">
        <f t="array" ref="E517">IF(D517="","",IFERROR(INDEX('CÔNG ĐOẠN'!$C$5:$C$104,MATCH(D517,'CÔNG ĐOẠN'!$B$5:$B$104,0)),"⚠ Sai mã CĐ"))</f>
        <v/>
      </c>
      <c r="F517" s="21" t="str">
        <f t="array" ref="F517">IF(D517="","",IFERROR(INDEX('CÔNG ĐOẠN'!$D$5:$D$104,MATCH(D517,'CÔNG ĐOẠN'!$B$5:$B$104,0)),""))</f>
        <v/>
      </c>
      <c r="G517" s="23"/>
      <c r="H517" s="22" t="str">
        <f t="array" ref="H517">IF(D517="","",IFERROR(INDEX('CÔNG ĐOẠN'!$F$5:$F$104,MATCH(D517,'CÔNG ĐOẠN'!$B$5:$B$104,0)),0))</f>
        <v/>
      </c>
      <c r="I517" s="22" t="str">
        <f t="shared" si="1"/>
        <v/>
      </c>
      <c r="J517" s="30"/>
    </row>
    <row r="518" ht="19.5" customHeight="1">
      <c r="A518" s="29"/>
      <c r="B518" s="30"/>
      <c r="C518" s="21" t="str">
        <f t="array" ref="C518">IF(B518="","",IFERROR(INDEX('NHÂN VIÊN'!$C$5:$C$54,MATCH(B518,'NHÂN VIÊN'!$B$5:$B$54,0)),"⚠ Sai mã NV"))</f>
        <v/>
      </c>
      <c r="D518" s="30"/>
      <c r="E518" s="21" t="str">
        <f t="array" ref="E518">IF(D518="","",IFERROR(INDEX('CÔNG ĐOẠN'!$C$5:$C$104,MATCH(D518,'CÔNG ĐOẠN'!$B$5:$B$104,0)),"⚠ Sai mã CĐ"))</f>
        <v/>
      </c>
      <c r="F518" s="21" t="str">
        <f t="array" ref="F518">IF(D518="","",IFERROR(INDEX('CÔNG ĐOẠN'!$D$5:$D$104,MATCH(D518,'CÔNG ĐOẠN'!$B$5:$B$104,0)),""))</f>
        <v/>
      </c>
      <c r="G518" s="23"/>
      <c r="H518" s="22" t="str">
        <f t="array" ref="H518">IF(D518="","",IFERROR(INDEX('CÔNG ĐOẠN'!$F$5:$F$104,MATCH(D518,'CÔNG ĐOẠN'!$B$5:$B$104,0)),0))</f>
        <v/>
      </c>
      <c r="I518" s="22" t="str">
        <f t="shared" si="1"/>
        <v/>
      </c>
      <c r="J518" s="30"/>
    </row>
    <row r="519" ht="19.5" customHeight="1">
      <c r="A519" s="29"/>
      <c r="B519" s="30"/>
      <c r="C519" s="21" t="str">
        <f t="array" ref="C519">IF(B519="","",IFERROR(INDEX('NHÂN VIÊN'!$C$5:$C$54,MATCH(B519,'NHÂN VIÊN'!$B$5:$B$54,0)),"⚠ Sai mã NV"))</f>
        <v/>
      </c>
      <c r="D519" s="30"/>
      <c r="E519" s="21" t="str">
        <f t="array" ref="E519">IF(D519="","",IFERROR(INDEX('CÔNG ĐOẠN'!$C$5:$C$104,MATCH(D519,'CÔNG ĐOẠN'!$B$5:$B$104,0)),"⚠ Sai mã CĐ"))</f>
        <v/>
      </c>
      <c r="F519" s="21" t="str">
        <f t="array" ref="F519">IF(D519="","",IFERROR(INDEX('CÔNG ĐOẠN'!$D$5:$D$104,MATCH(D519,'CÔNG ĐOẠN'!$B$5:$B$104,0)),""))</f>
        <v/>
      </c>
      <c r="G519" s="23"/>
      <c r="H519" s="22" t="str">
        <f t="array" ref="H519">IF(D519="","",IFERROR(INDEX('CÔNG ĐOẠN'!$F$5:$F$104,MATCH(D519,'CÔNG ĐOẠN'!$B$5:$B$104,0)),0))</f>
        <v/>
      </c>
      <c r="I519" s="22" t="str">
        <f t="shared" si="1"/>
        <v/>
      </c>
      <c r="J519" s="30"/>
    </row>
    <row r="520" ht="19.5" customHeight="1">
      <c r="A520" s="29"/>
      <c r="B520" s="30"/>
      <c r="C520" s="21" t="str">
        <f t="array" ref="C520">IF(B520="","",IFERROR(INDEX('NHÂN VIÊN'!$C$5:$C$54,MATCH(B520,'NHÂN VIÊN'!$B$5:$B$54,0)),"⚠ Sai mã NV"))</f>
        <v/>
      </c>
      <c r="D520" s="30"/>
      <c r="E520" s="21" t="str">
        <f t="array" ref="E520">IF(D520="","",IFERROR(INDEX('CÔNG ĐOẠN'!$C$5:$C$104,MATCH(D520,'CÔNG ĐOẠN'!$B$5:$B$104,0)),"⚠ Sai mã CĐ"))</f>
        <v/>
      </c>
      <c r="F520" s="21" t="str">
        <f t="array" ref="F520">IF(D520="","",IFERROR(INDEX('CÔNG ĐOẠN'!$D$5:$D$104,MATCH(D520,'CÔNG ĐOẠN'!$B$5:$B$104,0)),""))</f>
        <v/>
      </c>
      <c r="G520" s="23"/>
      <c r="H520" s="22" t="str">
        <f t="array" ref="H520">IF(D520="","",IFERROR(INDEX('CÔNG ĐOẠN'!$F$5:$F$104,MATCH(D520,'CÔNG ĐOẠN'!$B$5:$B$104,0)),0))</f>
        <v/>
      </c>
      <c r="I520" s="22" t="str">
        <f t="shared" si="1"/>
        <v/>
      </c>
      <c r="J520" s="30"/>
    </row>
    <row r="521" ht="19.5" customHeight="1">
      <c r="A521" s="29"/>
      <c r="B521" s="30"/>
      <c r="C521" s="21" t="str">
        <f t="array" ref="C521">IF(B521="","",IFERROR(INDEX('NHÂN VIÊN'!$C$5:$C$54,MATCH(B521,'NHÂN VIÊN'!$B$5:$B$54,0)),"⚠ Sai mã NV"))</f>
        <v/>
      </c>
      <c r="D521" s="30"/>
      <c r="E521" s="21" t="str">
        <f t="array" ref="E521">IF(D521="","",IFERROR(INDEX('CÔNG ĐOẠN'!$C$5:$C$104,MATCH(D521,'CÔNG ĐOẠN'!$B$5:$B$104,0)),"⚠ Sai mã CĐ"))</f>
        <v/>
      </c>
      <c r="F521" s="21" t="str">
        <f t="array" ref="F521">IF(D521="","",IFERROR(INDEX('CÔNG ĐOẠN'!$D$5:$D$104,MATCH(D521,'CÔNG ĐOẠN'!$B$5:$B$104,0)),""))</f>
        <v/>
      </c>
      <c r="G521" s="23"/>
      <c r="H521" s="22" t="str">
        <f t="array" ref="H521">IF(D521="","",IFERROR(INDEX('CÔNG ĐOẠN'!$F$5:$F$104,MATCH(D521,'CÔNG ĐOẠN'!$B$5:$B$104,0)),0))</f>
        <v/>
      </c>
      <c r="I521" s="22" t="str">
        <f t="shared" si="1"/>
        <v/>
      </c>
      <c r="J521" s="30"/>
    </row>
    <row r="522" ht="19.5" customHeight="1">
      <c r="A522" s="29"/>
      <c r="B522" s="30"/>
      <c r="C522" s="21" t="str">
        <f t="array" ref="C522">IF(B522="","",IFERROR(INDEX('NHÂN VIÊN'!$C$5:$C$54,MATCH(B522,'NHÂN VIÊN'!$B$5:$B$54,0)),"⚠ Sai mã NV"))</f>
        <v/>
      </c>
      <c r="D522" s="30"/>
      <c r="E522" s="21" t="str">
        <f t="array" ref="E522">IF(D522="","",IFERROR(INDEX('CÔNG ĐOẠN'!$C$5:$C$104,MATCH(D522,'CÔNG ĐOẠN'!$B$5:$B$104,0)),"⚠ Sai mã CĐ"))</f>
        <v/>
      </c>
      <c r="F522" s="21" t="str">
        <f t="array" ref="F522">IF(D522="","",IFERROR(INDEX('CÔNG ĐOẠN'!$D$5:$D$104,MATCH(D522,'CÔNG ĐOẠN'!$B$5:$B$104,0)),""))</f>
        <v/>
      </c>
      <c r="G522" s="23"/>
      <c r="H522" s="22" t="str">
        <f t="array" ref="H522">IF(D522="","",IFERROR(INDEX('CÔNG ĐOẠN'!$F$5:$F$104,MATCH(D522,'CÔNG ĐOẠN'!$B$5:$B$104,0)),0))</f>
        <v/>
      </c>
      <c r="I522" s="22" t="str">
        <f t="shared" si="1"/>
        <v/>
      </c>
      <c r="J522" s="30"/>
    </row>
    <row r="523" ht="19.5" customHeight="1">
      <c r="A523" s="29"/>
      <c r="B523" s="30"/>
      <c r="C523" s="21" t="str">
        <f t="array" ref="C523">IF(B523="","",IFERROR(INDEX('NHÂN VIÊN'!$C$5:$C$54,MATCH(B523,'NHÂN VIÊN'!$B$5:$B$54,0)),"⚠ Sai mã NV"))</f>
        <v/>
      </c>
      <c r="D523" s="30"/>
      <c r="E523" s="21" t="str">
        <f t="array" ref="E523">IF(D523="","",IFERROR(INDEX('CÔNG ĐOẠN'!$C$5:$C$104,MATCH(D523,'CÔNG ĐOẠN'!$B$5:$B$104,0)),"⚠ Sai mã CĐ"))</f>
        <v/>
      </c>
      <c r="F523" s="21" t="str">
        <f t="array" ref="F523">IF(D523="","",IFERROR(INDEX('CÔNG ĐOẠN'!$D$5:$D$104,MATCH(D523,'CÔNG ĐOẠN'!$B$5:$B$104,0)),""))</f>
        <v/>
      </c>
      <c r="G523" s="23"/>
      <c r="H523" s="22" t="str">
        <f t="array" ref="H523">IF(D523="","",IFERROR(INDEX('CÔNG ĐOẠN'!$F$5:$F$104,MATCH(D523,'CÔNG ĐOẠN'!$B$5:$B$104,0)),0))</f>
        <v/>
      </c>
      <c r="I523" s="22" t="str">
        <f t="shared" si="1"/>
        <v/>
      </c>
      <c r="J523" s="30"/>
    </row>
    <row r="524" ht="19.5" customHeight="1">
      <c r="A524" s="29"/>
      <c r="B524" s="30"/>
      <c r="C524" s="21" t="str">
        <f t="array" ref="C524">IF(B524="","",IFERROR(INDEX('NHÂN VIÊN'!$C$5:$C$54,MATCH(B524,'NHÂN VIÊN'!$B$5:$B$54,0)),"⚠ Sai mã NV"))</f>
        <v/>
      </c>
      <c r="D524" s="30"/>
      <c r="E524" s="21" t="str">
        <f t="array" ref="E524">IF(D524="","",IFERROR(INDEX('CÔNG ĐOẠN'!$C$5:$C$104,MATCH(D524,'CÔNG ĐOẠN'!$B$5:$B$104,0)),"⚠ Sai mã CĐ"))</f>
        <v/>
      </c>
      <c r="F524" s="21" t="str">
        <f t="array" ref="F524">IF(D524="","",IFERROR(INDEX('CÔNG ĐOẠN'!$D$5:$D$104,MATCH(D524,'CÔNG ĐOẠN'!$B$5:$B$104,0)),""))</f>
        <v/>
      </c>
      <c r="G524" s="23"/>
      <c r="H524" s="22" t="str">
        <f t="array" ref="H524">IF(D524="","",IFERROR(INDEX('CÔNG ĐOẠN'!$F$5:$F$104,MATCH(D524,'CÔNG ĐOẠN'!$B$5:$B$104,0)),0))</f>
        <v/>
      </c>
      <c r="I524" s="22" t="str">
        <f t="shared" si="1"/>
        <v/>
      </c>
      <c r="J524" s="30"/>
    </row>
    <row r="525" ht="19.5" customHeight="1">
      <c r="A525" s="29"/>
      <c r="B525" s="30"/>
      <c r="C525" s="21" t="str">
        <f t="array" ref="C525">IF(B525="","",IFERROR(INDEX('NHÂN VIÊN'!$C$5:$C$54,MATCH(B525,'NHÂN VIÊN'!$B$5:$B$54,0)),"⚠ Sai mã NV"))</f>
        <v/>
      </c>
      <c r="D525" s="30"/>
      <c r="E525" s="21" t="str">
        <f t="array" ref="E525">IF(D525="","",IFERROR(INDEX('CÔNG ĐOẠN'!$C$5:$C$104,MATCH(D525,'CÔNG ĐOẠN'!$B$5:$B$104,0)),"⚠ Sai mã CĐ"))</f>
        <v/>
      </c>
      <c r="F525" s="21" t="str">
        <f t="array" ref="F525">IF(D525="","",IFERROR(INDEX('CÔNG ĐOẠN'!$D$5:$D$104,MATCH(D525,'CÔNG ĐOẠN'!$B$5:$B$104,0)),""))</f>
        <v/>
      </c>
      <c r="G525" s="23"/>
      <c r="H525" s="22" t="str">
        <f t="array" ref="H525">IF(D525="","",IFERROR(INDEX('CÔNG ĐOẠN'!$F$5:$F$104,MATCH(D525,'CÔNG ĐOẠN'!$B$5:$B$104,0)),0))</f>
        <v/>
      </c>
      <c r="I525" s="22" t="str">
        <f t="shared" si="1"/>
        <v/>
      </c>
      <c r="J525" s="30"/>
    </row>
    <row r="526" ht="19.5" customHeight="1">
      <c r="A526" s="29"/>
      <c r="B526" s="30"/>
      <c r="C526" s="21" t="str">
        <f t="array" ref="C526">IF(B526="","",IFERROR(INDEX('NHÂN VIÊN'!$C$5:$C$54,MATCH(B526,'NHÂN VIÊN'!$B$5:$B$54,0)),"⚠ Sai mã NV"))</f>
        <v/>
      </c>
      <c r="D526" s="30"/>
      <c r="E526" s="21" t="str">
        <f t="array" ref="E526">IF(D526="","",IFERROR(INDEX('CÔNG ĐOẠN'!$C$5:$C$104,MATCH(D526,'CÔNG ĐOẠN'!$B$5:$B$104,0)),"⚠ Sai mã CĐ"))</f>
        <v/>
      </c>
      <c r="F526" s="21" t="str">
        <f t="array" ref="F526">IF(D526="","",IFERROR(INDEX('CÔNG ĐOẠN'!$D$5:$D$104,MATCH(D526,'CÔNG ĐOẠN'!$B$5:$B$104,0)),""))</f>
        <v/>
      </c>
      <c r="G526" s="23"/>
      <c r="H526" s="22" t="str">
        <f t="array" ref="H526">IF(D526="","",IFERROR(INDEX('CÔNG ĐOẠN'!$F$5:$F$104,MATCH(D526,'CÔNG ĐOẠN'!$B$5:$B$104,0)),0))</f>
        <v/>
      </c>
      <c r="I526" s="22" t="str">
        <f t="shared" si="1"/>
        <v/>
      </c>
      <c r="J526" s="30"/>
    </row>
    <row r="527" ht="19.5" customHeight="1">
      <c r="A527" s="29"/>
      <c r="B527" s="30"/>
      <c r="C527" s="21" t="str">
        <f t="array" ref="C527">IF(B527="","",IFERROR(INDEX('NHÂN VIÊN'!$C$5:$C$54,MATCH(B527,'NHÂN VIÊN'!$B$5:$B$54,0)),"⚠ Sai mã NV"))</f>
        <v/>
      </c>
      <c r="D527" s="30"/>
      <c r="E527" s="21" t="str">
        <f t="array" ref="E527">IF(D527="","",IFERROR(INDEX('CÔNG ĐOẠN'!$C$5:$C$104,MATCH(D527,'CÔNG ĐOẠN'!$B$5:$B$104,0)),"⚠ Sai mã CĐ"))</f>
        <v/>
      </c>
      <c r="F527" s="21" t="str">
        <f t="array" ref="F527">IF(D527="","",IFERROR(INDEX('CÔNG ĐOẠN'!$D$5:$D$104,MATCH(D527,'CÔNG ĐOẠN'!$B$5:$B$104,0)),""))</f>
        <v/>
      </c>
      <c r="G527" s="23"/>
      <c r="H527" s="22" t="str">
        <f t="array" ref="H527">IF(D527="","",IFERROR(INDEX('CÔNG ĐOẠN'!$F$5:$F$104,MATCH(D527,'CÔNG ĐOẠN'!$B$5:$B$104,0)),0))</f>
        <v/>
      </c>
      <c r="I527" s="22" t="str">
        <f t="shared" si="1"/>
        <v/>
      </c>
      <c r="J527" s="30"/>
    </row>
    <row r="528" ht="19.5" customHeight="1">
      <c r="A528" s="29"/>
      <c r="B528" s="30"/>
      <c r="C528" s="21" t="str">
        <f t="array" ref="C528">IF(B528="","",IFERROR(INDEX('NHÂN VIÊN'!$C$5:$C$54,MATCH(B528,'NHÂN VIÊN'!$B$5:$B$54,0)),"⚠ Sai mã NV"))</f>
        <v/>
      </c>
      <c r="D528" s="30"/>
      <c r="E528" s="21" t="str">
        <f t="array" ref="E528">IF(D528="","",IFERROR(INDEX('CÔNG ĐOẠN'!$C$5:$C$104,MATCH(D528,'CÔNG ĐOẠN'!$B$5:$B$104,0)),"⚠ Sai mã CĐ"))</f>
        <v/>
      </c>
      <c r="F528" s="21" t="str">
        <f t="array" ref="F528">IF(D528="","",IFERROR(INDEX('CÔNG ĐOẠN'!$D$5:$D$104,MATCH(D528,'CÔNG ĐOẠN'!$B$5:$B$104,0)),""))</f>
        <v/>
      </c>
      <c r="G528" s="23"/>
      <c r="H528" s="22" t="str">
        <f t="array" ref="H528">IF(D528="","",IFERROR(INDEX('CÔNG ĐOẠN'!$F$5:$F$104,MATCH(D528,'CÔNG ĐOẠN'!$B$5:$B$104,0)),0))</f>
        <v/>
      </c>
      <c r="I528" s="22" t="str">
        <f t="shared" si="1"/>
        <v/>
      </c>
      <c r="J528" s="30"/>
    </row>
    <row r="529" ht="19.5" customHeight="1">
      <c r="A529" s="29"/>
      <c r="B529" s="30"/>
      <c r="C529" s="21" t="str">
        <f t="array" ref="C529">IF(B529="","",IFERROR(INDEX('NHÂN VIÊN'!$C$5:$C$54,MATCH(B529,'NHÂN VIÊN'!$B$5:$B$54,0)),"⚠ Sai mã NV"))</f>
        <v/>
      </c>
      <c r="D529" s="30"/>
      <c r="E529" s="21" t="str">
        <f t="array" ref="E529">IF(D529="","",IFERROR(INDEX('CÔNG ĐOẠN'!$C$5:$C$104,MATCH(D529,'CÔNG ĐOẠN'!$B$5:$B$104,0)),"⚠ Sai mã CĐ"))</f>
        <v/>
      </c>
      <c r="F529" s="21" t="str">
        <f t="array" ref="F529">IF(D529="","",IFERROR(INDEX('CÔNG ĐOẠN'!$D$5:$D$104,MATCH(D529,'CÔNG ĐOẠN'!$B$5:$B$104,0)),""))</f>
        <v/>
      </c>
      <c r="G529" s="23"/>
      <c r="H529" s="22" t="str">
        <f t="array" ref="H529">IF(D529="","",IFERROR(INDEX('CÔNG ĐOẠN'!$F$5:$F$104,MATCH(D529,'CÔNG ĐOẠN'!$B$5:$B$104,0)),0))</f>
        <v/>
      </c>
      <c r="I529" s="22" t="str">
        <f t="shared" si="1"/>
        <v/>
      </c>
      <c r="J529" s="30"/>
    </row>
    <row r="530" ht="19.5" customHeight="1">
      <c r="A530" s="29"/>
      <c r="B530" s="30"/>
      <c r="C530" s="21" t="str">
        <f t="array" ref="C530">IF(B530="","",IFERROR(INDEX('NHÂN VIÊN'!$C$5:$C$54,MATCH(B530,'NHÂN VIÊN'!$B$5:$B$54,0)),"⚠ Sai mã NV"))</f>
        <v/>
      </c>
      <c r="D530" s="30"/>
      <c r="E530" s="21" t="str">
        <f t="array" ref="E530">IF(D530="","",IFERROR(INDEX('CÔNG ĐOẠN'!$C$5:$C$104,MATCH(D530,'CÔNG ĐOẠN'!$B$5:$B$104,0)),"⚠ Sai mã CĐ"))</f>
        <v/>
      </c>
      <c r="F530" s="21" t="str">
        <f t="array" ref="F530">IF(D530="","",IFERROR(INDEX('CÔNG ĐOẠN'!$D$5:$D$104,MATCH(D530,'CÔNG ĐOẠN'!$B$5:$B$104,0)),""))</f>
        <v/>
      </c>
      <c r="G530" s="23"/>
      <c r="H530" s="22" t="str">
        <f t="array" ref="H530">IF(D530="","",IFERROR(INDEX('CÔNG ĐOẠN'!$F$5:$F$104,MATCH(D530,'CÔNG ĐOẠN'!$B$5:$B$104,0)),0))</f>
        <v/>
      </c>
      <c r="I530" s="22" t="str">
        <f t="shared" si="1"/>
        <v/>
      </c>
      <c r="J530" s="30"/>
    </row>
    <row r="531" ht="19.5" customHeight="1">
      <c r="A531" s="29"/>
      <c r="B531" s="30"/>
      <c r="C531" s="21" t="str">
        <f t="array" ref="C531">IF(B531="","",IFERROR(INDEX('NHÂN VIÊN'!$C$5:$C$54,MATCH(B531,'NHÂN VIÊN'!$B$5:$B$54,0)),"⚠ Sai mã NV"))</f>
        <v/>
      </c>
      <c r="D531" s="30"/>
      <c r="E531" s="21" t="str">
        <f t="array" ref="E531">IF(D531="","",IFERROR(INDEX('CÔNG ĐOẠN'!$C$5:$C$104,MATCH(D531,'CÔNG ĐOẠN'!$B$5:$B$104,0)),"⚠ Sai mã CĐ"))</f>
        <v/>
      </c>
      <c r="F531" s="21" t="str">
        <f t="array" ref="F531">IF(D531="","",IFERROR(INDEX('CÔNG ĐOẠN'!$D$5:$D$104,MATCH(D531,'CÔNG ĐOẠN'!$B$5:$B$104,0)),""))</f>
        <v/>
      </c>
      <c r="G531" s="23"/>
      <c r="H531" s="22" t="str">
        <f t="array" ref="H531">IF(D531="","",IFERROR(INDEX('CÔNG ĐOẠN'!$F$5:$F$104,MATCH(D531,'CÔNG ĐOẠN'!$B$5:$B$104,0)),0))</f>
        <v/>
      </c>
      <c r="I531" s="22" t="str">
        <f t="shared" si="1"/>
        <v/>
      </c>
      <c r="J531" s="30"/>
    </row>
    <row r="532" ht="19.5" customHeight="1">
      <c r="A532" s="29"/>
      <c r="B532" s="30"/>
      <c r="C532" s="21" t="str">
        <f t="array" ref="C532">IF(B532="","",IFERROR(INDEX('NHÂN VIÊN'!$C$5:$C$54,MATCH(B532,'NHÂN VIÊN'!$B$5:$B$54,0)),"⚠ Sai mã NV"))</f>
        <v/>
      </c>
      <c r="D532" s="30"/>
      <c r="E532" s="21" t="str">
        <f t="array" ref="E532">IF(D532="","",IFERROR(INDEX('CÔNG ĐOẠN'!$C$5:$C$104,MATCH(D532,'CÔNG ĐOẠN'!$B$5:$B$104,0)),"⚠ Sai mã CĐ"))</f>
        <v/>
      </c>
      <c r="F532" s="21" t="str">
        <f t="array" ref="F532">IF(D532="","",IFERROR(INDEX('CÔNG ĐOẠN'!$D$5:$D$104,MATCH(D532,'CÔNG ĐOẠN'!$B$5:$B$104,0)),""))</f>
        <v/>
      </c>
      <c r="G532" s="23"/>
      <c r="H532" s="22" t="str">
        <f t="array" ref="H532">IF(D532="","",IFERROR(INDEX('CÔNG ĐOẠN'!$F$5:$F$104,MATCH(D532,'CÔNG ĐOẠN'!$B$5:$B$104,0)),0))</f>
        <v/>
      </c>
      <c r="I532" s="22" t="str">
        <f t="shared" si="1"/>
        <v/>
      </c>
      <c r="J532" s="30"/>
    </row>
    <row r="533" ht="19.5" customHeight="1">
      <c r="A533" s="29"/>
      <c r="B533" s="30"/>
      <c r="C533" s="21" t="str">
        <f t="array" ref="C533">IF(B533="","",IFERROR(INDEX('NHÂN VIÊN'!$C$5:$C$54,MATCH(B533,'NHÂN VIÊN'!$B$5:$B$54,0)),"⚠ Sai mã NV"))</f>
        <v/>
      </c>
      <c r="D533" s="30"/>
      <c r="E533" s="21" t="str">
        <f t="array" ref="E533">IF(D533="","",IFERROR(INDEX('CÔNG ĐOẠN'!$C$5:$C$104,MATCH(D533,'CÔNG ĐOẠN'!$B$5:$B$104,0)),"⚠ Sai mã CĐ"))</f>
        <v/>
      </c>
      <c r="F533" s="21" t="str">
        <f t="array" ref="F533">IF(D533="","",IFERROR(INDEX('CÔNG ĐOẠN'!$D$5:$D$104,MATCH(D533,'CÔNG ĐOẠN'!$B$5:$B$104,0)),""))</f>
        <v/>
      </c>
      <c r="G533" s="23"/>
      <c r="H533" s="22" t="str">
        <f t="array" ref="H533">IF(D533="","",IFERROR(INDEX('CÔNG ĐOẠN'!$F$5:$F$104,MATCH(D533,'CÔNG ĐOẠN'!$B$5:$B$104,0)),0))</f>
        <v/>
      </c>
      <c r="I533" s="22" t="str">
        <f t="shared" si="1"/>
        <v/>
      </c>
      <c r="J533" s="30"/>
    </row>
    <row r="534" ht="19.5" customHeight="1">
      <c r="A534" s="29"/>
      <c r="B534" s="30"/>
      <c r="C534" s="21" t="str">
        <f t="array" ref="C534">IF(B534="","",IFERROR(INDEX('NHÂN VIÊN'!$C$5:$C$54,MATCH(B534,'NHÂN VIÊN'!$B$5:$B$54,0)),"⚠ Sai mã NV"))</f>
        <v/>
      </c>
      <c r="D534" s="30"/>
      <c r="E534" s="21" t="str">
        <f t="array" ref="E534">IF(D534="","",IFERROR(INDEX('CÔNG ĐOẠN'!$C$5:$C$104,MATCH(D534,'CÔNG ĐOẠN'!$B$5:$B$104,0)),"⚠ Sai mã CĐ"))</f>
        <v/>
      </c>
      <c r="F534" s="21" t="str">
        <f t="array" ref="F534">IF(D534="","",IFERROR(INDEX('CÔNG ĐOẠN'!$D$5:$D$104,MATCH(D534,'CÔNG ĐOẠN'!$B$5:$B$104,0)),""))</f>
        <v/>
      </c>
      <c r="G534" s="23"/>
      <c r="H534" s="22" t="str">
        <f t="array" ref="H534">IF(D534="","",IFERROR(INDEX('CÔNG ĐOẠN'!$F$5:$F$104,MATCH(D534,'CÔNG ĐOẠN'!$B$5:$B$104,0)),0))</f>
        <v/>
      </c>
      <c r="I534" s="22" t="str">
        <f t="shared" si="1"/>
        <v/>
      </c>
      <c r="J534" s="30"/>
    </row>
    <row r="535" ht="19.5" customHeight="1">
      <c r="A535" s="29"/>
      <c r="B535" s="30"/>
      <c r="C535" s="21" t="str">
        <f t="array" ref="C535">IF(B535="","",IFERROR(INDEX('NHÂN VIÊN'!$C$5:$C$54,MATCH(B535,'NHÂN VIÊN'!$B$5:$B$54,0)),"⚠ Sai mã NV"))</f>
        <v/>
      </c>
      <c r="D535" s="30"/>
      <c r="E535" s="21" t="str">
        <f t="array" ref="E535">IF(D535="","",IFERROR(INDEX('CÔNG ĐOẠN'!$C$5:$C$104,MATCH(D535,'CÔNG ĐOẠN'!$B$5:$B$104,0)),"⚠ Sai mã CĐ"))</f>
        <v/>
      </c>
      <c r="F535" s="21" t="str">
        <f t="array" ref="F535">IF(D535="","",IFERROR(INDEX('CÔNG ĐOẠN'!$D$5:$D$104,MATCH(D535,'CÔNG ĐOẠN'!$B$5:$B$104,0)),""))</f>
        <v/>
      </c>
      <c r="G535" s="23"/>
      <c r="H535" s="22" t="str">
        <f t="array" ref="H535">IF(D535="","",IFERROR(INDEX('CÔNG ĐOẠN'!$F$5:$F$104,MATCH(D535,'CÔNG ĐOẠN'!$B$5:$B$104,0)),0))</f>
        <v/>
      </c>
      <c r="I535" s="22" t="str">
        <f t="shared" si="1"/>
        <v/>
      </c>
      <c r="J535" s="30"/>
    </row>
    <row r="536" ht="19.5" customHeight="1">
      <c r="A536" s="29"/>
      <c r="B536" s="30"/>
      <c r="C536" s="21" t="str">
        <f t="array" ref="C536">IF(B536="","",IFERROR(INDEX('NHÂN VIÊN'!$C$5:$C$54,MATCH(B536,'NHÂN VIÊN'!$B$5:$B$54,0)),"⚠ Sai mã NV"))</f>
        <v/>
      </c>
      <c r="D536" s="30"/>
      <c r="E536" s="21" t="str">
        <f t="array" ref="E536">IF(D536="","",IFERROR(INDEX('CÔNG ĐOẠN'!$C$5:$C$104,MATCH(D536,'CÔNG ĐOẠN'!$B$5:$B$104,0)),"⚠ Sai mã CĐ"))</f>
        <v/>
      </c>
      <c r="F536" s="21" t="str">
        <f t="array" ref="F536">IF(D536="","",IFERROR(INDEX('CÔNG ĐOẠN'!$D$5:$D$104,MATCH(D536,'CÔNG ĐOẠN'!$B$5:$B$104,0)),""))</f>
        <v/>
      </c>
      <c r="G536" s="23"/>
      <c r="H536" s="22" t="str">
        <f t="array" ref="H536">IF(D536="","",IFERROR(INDEX('CÔNG ĐOẠN'!$F$5:$F$104,MATCH(D536,'CÔNG ĐOẠN'!$B$5:$B$104,0)),0))</f>
        <v/>
      </c>
      <c r="I536" s="22" t="str">
        <f t="shared" si="1"/>
        <v/>
      </c>
      <c r="J536" s="30"/>
    </row>
    <row r="537" ht="19.5" customHeight="1">
      <c r="A537" s="29"/>
      <c r="B537" s="30"/>
      <c r="C537" s="21" t="str">
        <f t="array" ref="C537">IF(B537="","",IFERROR(INDEX('NHÂN VIÊN'!$C$5:$C$54,MATCH(B537,'NHÂN VIÊN'!$B$5:$B$54,0)),"⚠ Sai mã NV"))</f>
        <v/>
      </c>
      <c r="D537" s="30"/>
      <c r="E537" s="21" t="str">
        <f t="array" ref="E537">IF(D537="","",IFERROR(INDEX('CÔNG ĐOẠN'!$C$5:$C$104,MATCH(D537,'CÔNG ĐOẠN'!$B$5:$B$104,0)),"⚠ Sai mã CĐ"))</f>
        <v/>
      </c>
      <c r="F537" s="21" t="str">
        <f t="array" ref="F537">IF(D537="","",IFERROR(INDEX('CÔNG ĐOẠN'!$D$5:$D$104,MATCH(D537,'CÔNG ĐOẠN'!$B$5:$B$104,0)),""))</f>
        <v/>
      </c>
      <c r="G537" s="23"/>
      <c r="H537" s="22" t="str">
        <f t="array" ref="H537">IF(D537="","",IFERROR(INDEX('CÔNG ĐOẠN'!$F$5:$F$104,MATCH(D537,'CÔNG ĐOẠN'!$B$5:$B$104,0)),0))</f>
        <v/>
      </c>
      <c r="I537" s="22" t="str">
        <f t="shared" si="1"/>
        <v/>
      </c>
      <c r="J537" s="30"/>
    </row>
    <row r="538" ht="19.5" customHeight="1">
      <c r="A538" s="29"/>
      <c r="B538" s="30"/>
      <c r="C538" s="21" t="str">
        <f t="array" ref="C538">IF(B538="","",IFERROR(INDEX('NHÂN VIÊN'!$C$5:$C$54,MATCH(B538,'NHÂN VIÊN'!$B$5:$B$54,0)),"⚠ Sai mã NV"))</f>
        <v/>
      </c>
      <c r="D538" s="30"/>
      <c r="E538" s="21" t="str">
        <f t="array" ref="E538">IF(D538="","",IFERROR(INDEX('CÔNG ĐOẠN'!$C$5:$C$104,MATCH(D538,'CÔNG ĐOẠN'!$B$5:$B$104,0)),"⚠ Sai mã CĐ"))</f>
        <v/>
      </c>
      <c r="F538" s="21" t="str">
        <f t="array" ref="F538">IF(D538="","",IFERROR(INDEX('CÔNG ĐOẠN'!$D$5:$D$104,MATCH(D538,'CÔNG ĐOẠN'!$B$5:$B$104,0)),""))</f>
        <v/>
      </c>
      <c r="G538" s="23"/>
      <c r="H538" s="22" t="str">
        <f t="array" ref="H538">IF(D538="","",IFERROR(INDEX('CÔNG ĐOẠN'!$F$5:$F$104,MATCH(D538,'CÔNG ĐOẠN'!$B$5:$B$104,0)),0))</f>
        <v/>
      </c>
      <c r="I538" s="22" t="str">
        <f t="shared" si="1"/>
        <v/>
      </c>
      <c r="J538" s="30"/>
    </row>
    <row r="539" ht="19.5" customHeight="1">
      <c r="A539" s="29"/>
      <c r="B539" s="30"/>
      <c r="C539" s="21" t="str">
        <f t="array" ref="C539">IF(B539="","",IFERROR(INDEX('NHÂN VIÊN'!$C$5:$C$54,MATCH(B539,'NHÂN VIÊN'!$B$5:$B$54,0)),"⚠ Sai mã NV"))</f>
        <v/>
      </c>
      <c r="D539" s="30"/>
      <c r="E539" s="21" t="str">
        <f t="array" ref="E539">IF(D539="","",IFERROR(INDEX('CÔNG ĐOẠN'!$C$5:$C$104,MATCH(D539,'CÔNG ĐOẠN'!$B$5:$B$104,0)),"⚠ Sai mã CĐ"))</f>
        <v/>
      </c>
      <c r="F539" s="21" t="str">
        <f t="array" ref="F539">IF(D539="","",IFERROR(INDEX('CÔNG ĐOẠN'!$D$5:$D$104,MATCH(D539,'CÔNG ĐOẠN'!$B$5:$B$104,0)),""))</f>
        <v/>
      </c>
      <c r="G539" s="23"/>
      <c r="H539" s="22" t="str">
        <f t="array" ref="H539">IF(D539="","",IFERROR(INDEX('CÔNG ĐOẠN'!$F$5:$F$104,MATCH(D539,'CÔNG ĐOẠN'!$B$5:$B$104,0)),0))</f>
        <v/>
      </c>
      <c r="I539" s="22" t="str">
        <f t="shared" si="1"/>
        <v/>
      </c>
      <c r="J539" s="30"/>
    </row>
    <row r="540" ht="19.5" customHeight="1">
      <c r="A540" s="29"/>
      <c r="B540" s="30"/>
      <c r="C540" s="21" t="str">
        <f t="array" ref="C540">IF(B540="","",IFERROR(INDEX('NHÂN VIÊN'!$C$5:$C$54,MATCH(B540,'NHÂN VIÊN'!$B$5:$B$54,0)),"⚠ Sai mã NV"))</f>
        <v/>
      </c>
      <c r="D540" s="30"/>
      <c r="E540" s="21" t="str">
        <f t="array" ref="E540">IF(D540="","",IFERROR(INDEX('CÔNG ĐOẠN'!$C$5:$C$104,MATCH(D540,'CÔNG ĐOẠN'!$B$5:$B$104,0)),"⚠ Sai mã CĐ"))</f>
        <v/>
      </c>
      <c r="F540" s="21" t="str">
        <f t="array" ref="F540">IF(D540="","",IFERROR(INDEX('CÔNG ĐOẠN'!$D$5:$D$104,MATCH(D540,'CÔNG ĐOẠN'!$B$5:$B$104,0)),""))</f>
        <v/>
      </c>
      <c r="G540" s="23"/>
      <c r="H540" s="22" t="str">
        <f t="array" ref="H540">IF(D540="","",IFERROR(INDEX('CÔNG ĐOẠN'!$F$5:$F$104,MATCH(D540,'CÔNG ĐOẠN'!$B$5:$B$104,0)),0))</f>
        <v/>
      </c>
      <c r="I540" s="22" t="str">
        <f t="shared" si="1"/>
        <v/>
      </c>
      <c r="J540" s="30"/>
    </row>
    <row r="541" ht="19.5" customHeight="1">
      <c r="A541" s="29"/>
      <c r="B541" s="30"/>
      <c r="C541" s="21" t="str">
        <f t="array" ref="C541">IF(B541="","",IFERROR(INDEX('NHÂN VIÊN'!$C$5:$C$54,MATCH(B541,'NHÂN VIÊN'!$B$5:$B$54,0)),"⚠ Sai mã NV"))</f>
        <v/>
      </c>
      <c r="D541" s="30"/>
      <c r="E541" s="21" t="str">
        <f t="array" ref="E541">IF(D541="","",IFERROR(INDEX('CÔNG ĐOẠN'!$C$5:$C$104,MATCH(D541,'CÔNG ĐOẠN'!$B$5:$B$104,0)),"⚠ Sai mã CĐ"))</f>
        <v/>
      </c>
      <c r="F541" s="21" t="str">
        <f t="array" ref="F541">IF(D541="","",IFERROR(INDEX('CÔNG ĐOẠN'!$D$5:$D$104,MATCH(D541,'CÔNG ĐOẠN'!$B$5:$B$104,0)),""))</f>
        <v/>
      </c>
      <c r="G541" s="23"/>
      <c r="H541" s="22" t="str">
        <f t="array" ref="H541">IF(D541="","",IFERROR(INDEX('CÔNG ĐOẠN'!$F$5:$F$104,MATCH(D541,'CÔNG ĐOẠN'!$B$5:$B$104,0)),0))</f>
        <v/>
      </c>
      <c r="I541" s="22" t="str">
        <f t="shared" si="1"/>
        <v/>
      </c>
      <c r="J541" s="30"/>
    </row>
    <row r="542" ht="19.5" customHeight="1">
      <c r="A542" s="29"/>
      <c r="B542" s="30"/>
      <c r="C542" s="21" t="str">
        <f t="array" ref="C542">IF(B542="","",IFERROR(INDEX('NHÂN VIÊN'!$C$5:$C$54,MATCH(B542,'NHÂN VIÊN'!$B$5:$B$54,0)),"⚠ Sai mã NV"))</f>
        <v/>
      </c>
      <c r="D542" s="30"/>
      <c r="E542" s="21" t="str">
        <f t="array" ref="E542">IF(D542="","",IFERROR(INDEX('CÔNG ĐOẠN'!$C$5:$C$104,MATCH(D542,'CÔNG ĐOẠN'!$B$5:$B$104,0)),"⚠ Sai mã CĐ"))</f>
        <v/>
      </c>
      <c r="F542" s="21" t="str">
        <f t="array" ref="F542">IF(D542="","",IFERROR(INDEX('CÔNG ĐOẠN'!$D$5:$D$104,MATCH(D542,'CÔNG ĐOẠN'!$B$5:$B$104,0)),""))</f>
        <v/>
      </c>
      <c r="G542" s="23"/>
      <c r="H542" s="22" t="str">
        <f t="array" ref="H542">IF(D542="","",IFERROR(INDEX('CÔNG ĐOẠN'!$F$5:$F$104,MATCH(D542,'CÔNG ĐOẠN'!$B$5:$B$104,0)),0))</f>
        <v/>
      </c>
      <c r="I542" s="22" t="str">
        <f t="shared" si="1"/>
        <v/>
      </c>
      <c r="J542" s="30"/>
    </row>
    <row r="543" ht="19.5" customHeight="1">
      <c r="A543" s="29"/>
      <c r="B543" s="30"/>
      <c r="C543" s="21" t="str">
        <f t="array" ref="C543">IF(B543="","",IFERROR(INDEX('NHÂN VIÊN'!$C$5:$C$54,MATCH(B543,'NHÂN VIÊN'!$B$5:$B$54,0)),"⚠ Sai mã NV"))</f>
        <v/>
      </c>
      <c r="D543" s="30"/>
      <c r="E543" s="21" t="str">
        <f t="array" ref="E543">IF(D543="","",IFERROR(INDEX('CÔNG ĐOẠN'!$C$5:$C$104,MATCH(D543,'CÔNG ĐOẠN'!$B$5:$B$104,0)),"⚠ Sai mã CĐ"))</f>
        <v/>
      </c>
      <c r="F543" s="21" t="str">
        <f t="array" ref="F543">IF(D543="","",IFERROR(INDEX('CÔNG ĐOẠN'!$D$5:$D$104,MATCH(D543,'CÔNG ĐOẠN'!$B$5:$B$104,0)),""))</f>
        <v/>
      </c>
      <c r="G543" s="23"/>
      <c r="H543" s="22" t="str">
        <f t="array" ref="H543">IF(D543="","",IFERROR(INDEX('CÔNG ĐOẠN'!$F$5:$F$104,MATCH(D543,'CÔNG ĐOẠN'!$B$5:$B$104,0)),0))</f>
        <v/>
      </c>
      <c r="I543" s="22" t="str">
        <f t="shared" si="1"/>
        <v/>
      </c>
      <c r="J543" s="30"/>
    </row>
    <row r="544" ht="19.5" customHeight="1">
      <c r="A544" s="29"/>
      <c r="B544" s="30"/>
      <c r="C544" s="21" t="str">
        <f t="array" ref="C544">IF(B544="","",IFERROR(INDEX('NHÂN VIÊN'!$C$5:$C$54,MATCH(B544,'NHÂN VIÊN'!$B$5:$B$54,0)),"⚠ Sai mã NV"))</f>
        <v/>
      </c>
      <c r="D544" s="30"/>
      <c r="E544" s="21" t="str">
        <f t="array" ref="E544">IF(D544="","",IFERROR(INDEX('CÔNG ĐOẠN'!$C$5:$C$104,MATCH(D544,'CÔNG ĐOẠN'!$B$5:$B$104,0)),"⚠ Sai mã CĐ"))</f>
        <v/>
      </c>
      <c r="F544" s="21" t="str">
        <f t="array" ref="F544">IF(D544="","",IFERROR(INDEX('CÔNG ĐOẠN'!$D$5:$D$104,MATCH(D544,'CÔNG ĐOẠN'!$B$5:$B$104,0)),""))</f>
        <v/>
      </c>
      <c r="G544" s="23"/>
      <c r="H544" s="22" t="str">
        <f t="array" ref="H544">IF(D544="","",IFERROR(INDEX('CÔNG ĐOẠN'!$F$5:$F$104,MATCH(D544,'CÔNG ĐOẠN'!$B$5:$B$104,0)),0))</f>
        <v/>
      </c>
      <c r="I544" s="22" t="str">
        <f t="shared" si="1"/>
        <v/>
      </c>
      <c r="J544" s="30"/>
    </row>
    <row r="545" ht="19.5" customHeight="1">
      <c r="A545" s="29"/>
      <c r="B545" s="30"/>
      <c r="C545" s="21" t="str">
        <f t="array" ref="C545">IF(B545="","",IFERROR(INDEX('NHÂN VIÊN'!$C$5:$C$54,MATCH(B545,'NHÂN VIÊN'!$B$5:$B$54,0)),"⚠ Sai mã NV"))</f>
        <v/>
      </c>
      <c r="D545" s="30"/>
      <c r="E545" s="21" t="str">
        <f t="array" ref="E545">IF(D545="","",IFERROR(INDEX('CÔNG ĐOẠN'!$C$5:$C$104,MATCH(D545,'CÔNG ĐOẠN'!$B$5:$B$104,0)),"⚠ Sai mã CĐ"))</f>
        <v/>
      </c>
      <c r="F545" s="21" t="str">
        <f t="array" ref="F545">IF(D545="","",IFERROR(INDEX('CÔNG ĐOẠN'!$D$5:$D$104,MATCH(D545,'CÔNG ĐOẠN'!$B$5:$B$104,0)),""))</f>
        <v/>
      </c>
      <c r="G545" s="23"/>
      <c r="H545" s="22" t="str">
        <f t="array" ref="H545">IF(D545="","",IFERROR(INDEX('CÔNG ĐOẠN'!$F$5:$F$104,MATCH(D545,'CÔNG ĐOẠN'!$B$5:$B$104,0)),0))</f>
        <v/>
      </c>
      <c r="I545" s="22" t="str">
        <f t="shared" si="1"/>
        <v/>
      </c>
      <c r="J545" s="30"/>
    </row>
    <row r="546" ht="19.5" customHeight="1">
      <c r="A546" s="29"/>
      <c r="B546" s="30"/>
      <c r="C546" s="21" t="str">
        <f t="array" ref="C546">IF(B546="","",IFERROR(INDEX('NHÂN VIÊN'!$C$5:$C$54,MATCH(B546,'NHÂN VIÊN'!$B$5:$B$54,0)),"⚠ Sai mã NV"))</f>
        <v/>
      </c>
      <c r="D546" s="30"/>
      <c r="E546" s="21" t="str">
        <f t="array" ref="E546">IF(D546="","",IFERROR(INDEX('CÔNG ĐOẠN'!$C$5:$C$104,MATCH(D546,'CÔNG ĐOẠN'!$B$5:$B$104,0)),"⚠ Sai mã CĐ"))</f>
        <v/>
      </c>
      <c r="F546" s="21" t="str">
        <f t="array" ref="F546">IF(D546="","",IFERROR(INDEX('CÔNG ĐOẠN'!$D$5:$D$104,MATCH(D546,'CÔNG ĐOẠN'!$B$5:$B$104,0)),""))</f>
        <v/>
      </c>
      <c r="G546" s="23"/>
      <c r="H546" s="22" t="str">
        <f t="array" ref="H546">IF(D546="","",IFERROR(INDEX('CÔNG ĐOẠN'!$F$5:$F$104,MATCH(D546,'CÔNG ĐOẠN'!$B$5:$B$104,0)),0))</f>
        <v/>
      </c>
      <c r="I546" s="22" t="str">
        <f t="shared" si="1"/>
        <v/>
      </c>
      <c r="J546" s="30"/>
    </row>
    <row r="547" ht="19.5" customHeight="1">
      <c r="A547" s="29"/>
      <c r="B547" s="30"/>
      <c r="C547" s="21" t="str">
        <f t="array" ref="C547">IF(B547="","",IFERROR(INDEX('NHÂN VIÊN'!$C$5:$C$54,MATCH(B547,'NHÂN VIÊN'!$B$5:$B$54,0)),"⚠ Sai mã NV"))</f>
        <v/>
      </c>
      <c r="D547" s="30"/>
      <c r="E547" s="21" t="str">
        <f t="array" ref="E547">IF(D547="","",IFERROR(INDEX('CÔNG ĐOẠN'!$C$5:$C$104,MATCH(D547,'CÔNG ĐOẠN'!$B$5:$B$104,0)),"⚠ Sai mã CĐ"))</f>
        <v/>
      </c>
      <c r="F547" s="21" t="str">
        <f t="array" ref="F547">IF(D547="","",IFERROR(INDEX('CÔNG ĐOẠN'!$D$5:$D$104,MATCH(D547,'CÔNG ĐOẠN'!$B$5:$B$104,0)),""))</f>
        <v/>
      </c>
      <c r="G547" s="23"/>
      <c r="H547" s="22" t="str">
        <f t="array" ref="H547">IF(D547="","",IFERROR(INDEX('CÔNG ĐOẠN'!$F$5:$F$104,MATCH(D547,'CÔNG ĐOẠN'!$B$5:$B$104,0)),0))</f>
        <v/>
      </c>
      <c r="I547" s="22" t="str">
        <f t="shared" si="1"/>
        <v/>
      </c>
      <c r="J547" s="30"/>
    </row>
    <row r="548" ht="19.5" customHeight="1">
      <c r="A548" s="29"/>
      <c r="B548" s="30"/>
      <c r="C548" s="21" t="str">
        <f t="array" ref="C548">IF(B548="","",IFERROR(INDEX('NHÂN VIÊN'!$C$5:$C$54,MATCH(B548,'NHÂN VIÊN'!$B$5:$B$54,0)),"⚠ Sai mã NV"))</f>
        <v/>
      </c>
      <c r="D548" s="30"/>
      <c r="E548" s="21" t="str">
        <f t="array" ref="E548">IF(D548="","",IFERROR(INDEX('CÔNG ĐOẠN'!$C$5:$C$104,MATCH(D548,'CÔNG ĐOẠN'!$B$5:$B$104,0)),"⚠ Sai mã CĐ"))</f>
        <v/>
      </c>
      <c r="F548" s="21" t="str">
        <f t="array" ref="F548">IF(D548="","",IFERROR(INDEX('CÔNG ĐOẠN'!$D$5:$D$104,MATCH(D548,'CÔNG ĐOẠN'!$B$5:$B$104,0)),""))</f>
        <v/>
      </c>
      <c r="G548" s="23"/>
      <c r="H548" s="22" t="str">
        <f t="array" ref="H548">IF(D548="","",IFERROR(INDEX('CÔNG ĐOẠN'!$F$5:$F$104,MATCH(D548,'CÔNG ĐOẠN'!$B$5:$B$104,0)),0))</f>
        <v/>
      </c>
      <c r="I548" s="22" t="str">
        <f t="shared" si="1"/>
        <v/>
      </c>
      <c r="J548" s="30"/>
    </row>
    <row r="549" ht="19.5" customHeight="1">
      <c r="A549" s="29"/>
      <c r="B549" s="30"/>
      <c r="C549" s="21" t="str">
        <f t="array" ref="C549">IF(B549="","",IFERROR(INDEX('NHÂN VIÊN'!$C$5:$C$54,MATCH(B549,'NHÂN VIÊN'!$B$5:$B$54,0)),"⚠ Sai mã NV"))</f>
        <v/>
      </c>
      <c r="D549" s="30"/>
      <c r="E549" s="21" t="str">
        <f t="array" ref="E549">IF(D549="","",IFERROR(INDEX('CÔNG ĐOẠN'!$C$5:$C$104,MATCH(D549,'CÔNG ĐOẠN'!$B$5:$B$104,0)),"⚠ Sai mã CĐ"))</f>
        <v/>
      </c>
      <c r="F549" s="21" t="str">
        <f t="array" ref="F549">IF(D549="","",IFERROR(INDEX('CÔNG ĐOẠN'!$D$5:$D$104,MATCH(D549,'CÔNG ĐOẠN'!$B$5:$B$104,0)),""))</f>
        <v/>
      </c>
      <c r="G549" s="23"/>
      <c r="H549" s="22" t="str">
        <f t="array" ref="H549">IF(D549="","",IFERROR(INDEX('CÔNG ĐOẠN'!$F$5:$F$104,MATCH(D549,'CÔNG ĐOẠN'!$B$5:$B$104,0)),0))</f>
        <v/>
      </c>
      <c r="I549" s="22" t="str">
        <f t="shared" si="1"/>
        <v/>
      </c>
      <c r="J549" s="30"/>
    </row>
    <row r="550" ht="19.5" customHeight="1">
      <c r="A550" s="29"/>
      <c r="B550" s="30"/>
      <c r="C550" s="21" t="str">
        <f t="array" ref="C550">IF(B550="","",IFERROR(INDEX('NHÂN VIÊN'!$C$5:$C$54,MATCH(B550,'NHÂN VIÊN'!$B$5:$B$54,0)),"⚠ Sai mã NV"))</f>
        <v/>
      </c>
      <c r="D550" s="30"/>
      <c r="E550" s="21" t="str">
        <f t="array" ref="E550">IF(D550="","",IFERROR(INDEX('CÔNG ĐOẠN'!$C$5:$C$104,MATCH(D550,'CÔNG ĐOẠN'!$B$5:$B$104,0)),"⚠ Sai mã CĐ"))</f>
        <v/>
      </c>
      <c r="F550" s="21" t="str">
        <f t="array" ref="F550">IF(D550="","",IFERROR(INDEX('CÔNG ĐOẠN'!$D$5:$D$104,MATCH(D550,'CÔNG ĐOẠN'!$B$5:$B$104,0)),""))</f>
        <v/>
      </c>
      <c r="G550" s="23"/>
      <c r="H550" s="22" t="str">
        <f t="array" ref="H550">IF(D550="","",IFERROR(INDEX('CÔNG ĐOẠN'!$F$5:$F$104,MATCH(D550,'CÔNG ĐOẠN'!$B$5:$B$104,0)),0))</f>
        <v/>
      </c>
      <c r="I550" s="22" t="str">
        <f t="shared" si="1"/>
        <v/>
      </c>
      <c r="J550" s="30"/>
    </row>
    <row r="551" ht="19.5" customHeight="1">
      <c r="A551" s="29"/>
      <c r="B551" s="30"/>
      <c r="C551" s="21" t="str">
        <f t="array" ref="C551">IF(B551="","",IFERROR(INDEX('NHÂN VIÊN'!$C$5:$C$54,MATCH(B551,'NHÂN VIÊN'!$B$5:$B$54,0)),"⚠ Sai mã NV"))</f>
        <v/>
      </c>
      <c r="D551" s="30"/>
      <c r="E551" s="21" t="str">
        <f t="array" ref="E551">IF(D551="","",IFERROR(INDEX('CÔNG ĐOẠN'!$C$5:$C$104,MATCH(D551,'CÔNG ĐOẠN'!$B$5:$B$104,0)),"⚠ Sai mã CĐ"))</f>
        <v/>
      </c>
      <c r="F551" s="21" t="str">
        <f t="array" ref="F551">IF(D551="","",IFERROR(INDEX('CÔNG ĐOẠN'!$D$5:$D$104,MATCH(D551,'CÔNG ĐOẠN'!$B$5:$B$104,0)),""))</f>
        <v/>
      </c>
      <c r="G551" s="23"/>
      <c r="H551" s="22" t="str">
        <f t="array" ref="H551">IF(D551="","",IFERROR(INDEX('CÔNG ĐOẠN'!$F$5:$F$104,MATCH(D551,'CÔNG ĐOẠN'!$B$5:$B$104,0)),0))</f>
        <v/>
      </c>
      <c r="I551" s="22" t="str">
        <f t="shared" si="1"/>
        <v/>
      </c>
      <c r="J551" s="30"/>
    </row>
    <row r="552" ht="19.5" customHeight="1">
      <c r="A552" s="29"/>
      <c r="B552" s="30"/>
      <c r="C552" s="21" t="str">
        <f t="array" ref="C552">IF(B552="","",IFERROR(INDEX('NHÂN VIÊN'!$C$5:$C$54,MATCH(B552,'NHÂN VIÊN'!$B$5:$B$54,0)),"⚠ Sai mã NV"))</f>
        <v/>
      </c>
      <c r="D552" s="30"/>
      <c r="E552" s="21" t="str">
        <f t="array" ref="E552">IF(D552="","",IFERROR(INDEX('CÔNG ĐOẠN'!$C$5:$C$104,MATCH(D552,'CÔNG ĐOẠN'!$B$5:$B$104,0)),"⚠ Sai mã CĐ"))</f>
        <v/>
      </c>
      <c r="F552" s="21" t="str">
        <f t="array" ref="F552">IF(D552="","",IFERROR(INDEX('CÔNG ĐOẠN'!$D$5:$D$104,MATCH(D552,'CÔNG ĐOẠN'!$B$5:$B$104,0)),""))</f>
        <v/>
      </c>
      <c r="G552" s="23"/>
      <c r="H552" s="22" t="str">
        <f t="array" ref="H552">IF(D552="","",IFERROR(INDEX('CÔNG ĐOẠN'!$F$5:$F$104,MATCH(D552,'CÔNG ĐOẠN'!$B$5:$B$104,0)),0))</f>
        <v/>
      </c>
      <c r="I552" s="22" t="str">
        <f t="shared" si="1"/>
        <v/>
      </c>
      <c r="J552" s="30"/>
    </row>
    <row r="553" ht="19.5" customHeight="1">
      <c r="A553" s="29"/>
      <c r="B553" s="30"/>
      <c r="C553" s="21" t="str">
        <f t="array" ref="C553">IF(B553="","",IFERROR(INDEX('NHÂN VIÊN'!$C$5:$C$54,MATCH(B553,'NHÂN VIÊN'!$B$5:$B$54,0)),"⚠ Sai mã NV"))</f>
        <v/>
      </c>
      <c r="D553" s="30"/>
      <c r="E553" s="21" t="str">
        <f t="array" ref="E553">IF(D553="","",IFERROR(INDEX('CÔNG ĐOẠN'!$C$5:$C$104,MATCH(D553,'CÔNG ĐOẠN'!$B$5:$B$104,0)),"⚠ Sai mã CĐ"))</f>
        <v/>
      </c>
      <c r="F553" s="21" t="str">
        <f t="array" ref="F553">IF(D553="","",IFERROR(INDEX('CÔNG ĐOẠN'!$D$5:$D$104,MATCH(D553,'CÔNG ĐOẠN'!$B$5:$B$104,0)),""))</f>
        <v/>
      </c>
      <c r="G553" s="23"/>
      <c r="H553" s="22" t="str">
        <f t="array" ref="H553">IF(D553="","",IFERROR(INDEX('CÔNG ĐOẠN'!$F$5:$F$104,MATCH(D553,'CÔNG ĐOẠN'!$B$5:$B$104,0)),0))</f>
        <v/>
      </c>
      <c r="I553" s="22" t="str">
        <f t="shared" si="1"/>
        <v/>
      </c>
      <c r="J553" s="30"/>
    </row>
    <row r="554" ht="19.5" customHeight="1">
      <c r="A554" s="29"/>
      <c r="B554" s="30"/>
      <c r="C554" s="21" t="str">
        <f t="array" ref="C554">IF(B554="","",IFERROR(INDEX('NHÂN VIÊN'!$C$5:$C$54,MATCH(B554,'NHÂN VIÊN'!$B$5:$B$54,0)),"⚠ Sai mã NV"))</f>
        <v/>
      </c>
      <c r="D554" s="30"/>
      <c r="E554" s="21" t="str">
        <f t="array" ref="E554">IF(D554="","",IFERROR(INDEX('CÔNG ĐOẠN'!$C$5:$C$104,MATCH(D554,'CÔNG ĐOẠN'!$B$5:$B$104,0)),"⚠ Sai mã CĐ"))</f>
        <v/>
      </c>
      <c r="F554" s="21" t="str">
        <f t="array" ref="F554">IF(D554="","",IFERROR(INDEX('CÔNG ĐOẠN'!$D$5:$D$104,MATCH(D554,'CÔNG ĐOẠN'!$B$5:$B$104,0)),""))</f>
        <v/>
      </c>
      <c r="G554" s="23"/>
      <c r="H554" s="22" t="str">
        <f t="array" ref="H554">IF(D554="","",IFERROR(INDEX('CÔNG ĐOẠN'!$F$5:$F$104,MATCH(D554,'CÔNG ĐOẠN'!$B$5:$B$104,0)),0))</f>
        <v/>
      </c>
      <c r="I554" s="22" t="str">
        <f t="shared" si="1"/>
        <v/>
      </c>
      <c r="J554" s="30"/>
    </row>
    <row r="555" ht="19.5" customHeight="1">
      <c r="A555" s="29"/>
      <c r="B555" s="30"/>
      <c r="C555" s="21" t="str">
        <f t="array" ref="C555">IF(B555="","",IFERROR(INDEX('NHÂN VIÊN'!$C$5:$C$54,MATCH(B555,'NHÂN VIÊN'!$B$5:$B$54,0)),"⚠ Sai mã NV"))</f>
        <v/>
      </c>
      <c r="D555" s="30"/>
      <c r="E555" s="21" t="str">
        <f t="array" ref="E555">IF(D555="","",IFERROR(INDEX('CÔNG ĐOẠN'!$C$5:$C$104,MATCH(D555,'CÔNG ĐOẠN'!$B$5:$B$104,0)),"⚠ Sai mã CĐ"))</f>
        <v/>
      </c>
      <c r="F555" s="21" t="str">
        <f t="array" ref="F555">IF(D555="","",IFERROR(INDEX('CÔNG ĐOẠN'!$D$5:$D$104,MATCH(D555,'CÔNG ĐOẠN'!$B$5:$B$104,0)),""))</f>
        <v/>
      </c>
      <c r="G555" s="23"/>
      <c r="H555" s="22" t="str">
        <f t="array" ref="H555">IF(D555="","",IFERROR(INDEX('CÔNG ĐOẠN'!$F$5:$F$104,MATCH(D555,'CÔNG ĐOẠN'!$B$5:$B$104,0)),0))</f>
        <v/>
      </c>
      <c r="I555" s="22" t="str">
        <f t="shared" si="1"/>
        <v/>
      </c>
      <c r="J555" s="30"/>
    </row>
    <row r="556" ht="19.5" customHeight="1">
      <c r="A556" s="29"/>
      <c r="B556" s="30"/>
      <c r="C556" s="21" t="str">
        <f t="array" ref="C556">IF(B556="","",IFERROR(INDEX('NHÂN VIÊN'!$C$5:$C$54,MATCH(B556,'NHÂN VIÊN'!$B$5:$B$54,0)),"⚠ Sai mã NV"))</f>
        <v/>
      </c>
      <c r="D556" s="30"/>
      <c r="E556" s="21" t="str">
        <f t="array" ref="E556">IF(D556="","",IFERROR(INDEX('CÔNG ĐOẠN'!$C$5:$C$104,MATCH(D556,'CÔNG ĐOẠN'!$B$5:$B$104,0)),"⚠ Sai mã CĐ"))</f>
        <v/>
      </c>
      <c r="F556" s="21" t="str">
        <f t="array" ref="F556">IF(D556="","",IFERROR(INDEX('CÔNG ĐOẠN'!$D$5:$D$104,MATCH(D556,'CÔNG ĐOẠN'!$B$5:$B$104,0)),""))</f>
        <v/>
      </c>
      <c r="G556" s="23"/>
      <c r="H556" s="22" t="str">
        <f t="array" ref="H556">IF(D556="","",IFERROR(INDEX('CÔNG ĐOẠN'!$F$5:$F$104,MATCH(D556,'CÔNG ĐOẠN'!$B$5:$B$104,0)),0))</f>
        <v/>
      </c>
      <c r="I556" s="22" t="str">
        <f t="shared" si="1"/>
        <v/>
      </c>
      <c r="J556" s="30"/>
    </row>
    <row r="557" ht="19.5" customHeight="1">
      <c r="A557" s="29"/>
      <c r="B557" s="30"/>
      <c r="C557" s="21" t="str">
        <f t="array" ref="C557">IF(B557="","",IFERROR(INDEX('NHÂN VIÊN'!$C$5:$C$54,MATCH(B557,'NHÂN VIÊN'!$B$5:$B$54,0)),"⚠ Sai mã NV"))</f>
        <v/>
      </c>
      <c r="D557" s="30"/>
      <c r="E557" s="21" t="str">
        <f t="array" ref="E557">IF(D557="","",IFERROR(INDEX('CÔNG ĐOẠN'!$C$5:$C$104,MATCH(D557,'CÔNG ĐOẠN'!$B$5:$B$104,0)),"⚠ Sai mã CĐ"))</f>
        <v/>
      </c>
      <c r="F557" s="21" t="str">
        <f t="array" ref="F557">IF(D557="","",IFERROR(INDEX('CÔNG ĐOẠN'!$D$5:$D$104,MATCH(D557,'CÔNG ĐOẠN'!$B$5:$B$104,0)),""))</f>
        <v/>
      </c>
      <c r="G557" s="23"/>
      <c r="H557" s="22" t="str">
        <f t="array" ref="H557">IF(D557="","",IFERROR(INDEX('CÔNG ĐOẠN'!$F$5:$F$104,MATCH(D557,'CÔNG ĐOẠN'!$B$5:$B$104,0)),0))</f>
        <v/>
      </c>
      <c r="I557" s="22" t="str">
        <f t="shared" si="1"/>
        <v/>
      </c>
      <c r="J557" s="30"/>
    </row>
    <row r="558" ht="19.5" customHeight="1">
      <c r="A558" s="29"/>
      <c r="B558" s="30"/>
      <c r="C558" s="21" t="str">
        <f t="array" ref="C558">IF(B558="","",IFERROR(INDEX('NHÂN VIÊN'!$C$5:$C$54,MATCH(B558,'NHÂN VIÊN'!$B$5:$B$54,0)),"⚠ Sai mã NV"))</f>
        <v/>
      </c>
      <c r="D558" s="30"/>
      <c r="E558" s="21" t="str">
        <f t="array" ref="E558">IF(D558="","",IFERROR(INDEX('CÔNG ĐOẠN'!$C$5:$C$104,MATCH(D558,'CÔNG ĐOẠN'!$B$5:$B$104,0)),"⚠ Sai mã CĐ"))</f>
        <v/>
      </c>
      <c r="F558" s="21" t="str">
        <f t="array" ref="F558">IF(D558="","",IFERROR(INDEX('CÔNG ĐOẠN'!$D$5:$D$104,MATCH(D558,'CÔNG ĐOẠN'!$B$5:$B$104,0)),""))</f>
        <v/>
      </c>
      <c r="G558" s="23"/>
      <c r="H558" s="22" t="str">
        <f t="array" ref="H558">IF(D558="","",IFERROR(INDEX('CÔNG ĐOẠN'!$F$5:$F$104,MATCH(D558,'CÔNG ĐOẠN'!$B$5:$B$104,0)),0))</f>
        <v/>
      </c>
      <c r="I558" s="22" t="str">
        <f t="shared" si="1"/>
        <v/>
      </c>
      <c r="J558" s="30"/>
    </row>
    <row r="559" ht="19.5" customHeight="1">
      <c r="A559" s="29"/>
      <c r="B559" s="30"/>
      <c r="C559" s="21" t="str">
        <f t="array" ref="C559">IF(B559="","",IFERROR(INDEX('NHÂN VIÊN'!$C$5:$C$54,MATCH(B559,'NHÂN VIÊN'!$B$5:$B$54,0)),"⚠ Sai mã NV"))</f>
        <v/>
      </c>
      <c r="D559" s="30"/>
      <c r="E559" s="21" t="str">
        <f t="array" ref="E559">IF(D559="","",IFERROR(INDEX('CÔNG ĐOẠN'!$C$5:$C$104,MATCH(D559,'CÔNG ĐOẠN'!$B$5:$B$104,0)),"⚠ Sai mã CĐ"))</f>
        <v/>
      </c>
      <c r="F559" s="21" t="str">
        <f t="array" ref="F559">IF(D559="","",IFERROR(INDEX('CÔNG ĐOẠN'!$D$5:$D$104,MATCH(D559,'CÔNG ĐOẠN'!$B$5:$B$104,0)),""))</f>
        <v/>
      </c>
      <c r="G559" s="23"/>
      <c r="H559" s="22" t="str">
        <f t="array" ref="H559">IF(D559="","",IFERROR(INDEX('CÔNG ĐOẠN'!$F$5:$F$104,MATCH(D559,'CÔNG ĐOẠN'!$B$5:$B$104,0)),0))</f>
        <v/>
      </c>
      <c r="I559" s="22" t="str">
        <f t="shared" si="1"/>
        <v/>
      </c>
      <c r="J559" s="30"/>
    </row>
    <row r="560" ht="19.5" customHeight="1">
      <c r="A560" s="29"/>
      <c r="B560" s="30"/>
      <c r="C560" s="21" t="str">
        <f t="array" ref="C560">IF(B560="","",IFERROR(INDEX('NHÂN VIÊN'!$C$5:$C$54,MATCH(B560,'NHÂN VIÊN'!$B$5:$B$54,0)),"⚠ Sai mã NV"))</f>
        <v/>
      </c>
      <c r="D560" s="30"/>
      <c r="E560" s="21" t="str">
        <f t="array" ref="E560">IF(D560="","",IFERROR(INDEX('CÔNG ĐOẠN'!$C$5:$C$104,MATCH(D560,'CÔNG ĐOẠN'!$B$5:$B$104,0)),"⚠ Sai mã CĐ"))</f>
        <v/>
      </c>
      <c r="F560" s="21" t="str">
        <f t="array" ref="F560">IF(D560="","",IFERROR(INDEX('CÔNG ĐOẠN'!$D$5:$D$104,MATCH(D560,'CÔNG ĐOẠN'!$B$5:$B$104,0)),""))</f>
        <v/>
      </c>
      <c r="G560" s="23"/>
      <c r="H560" s="22" t="str">
        <f t="array" ref="H560">IF(D560="","",IFERROR(INDEX('CÔNG ĐOẠN'!$F$5:$F$104,MATCH(D560,'CÔNG ĐOẠN'!$B$5:$B$104,0)),0))</f>
        <v/>
      </c>
      <c r="I560" s="22" t="str">
        <f t="shared" si="1"/>
        <v/>
      </c>
      <c r="J560" s="30"/>
    </row>
    <row r="561" ht="19.5" customHeight="1">
      <c r="A561" s="29"/>
      <c r="B561" s="30"/>
      <c r="C561" s="21" t="str">
        <f t="array" ref="C561">IF(B561="","",IFERROR(INDEX('NHÂN VIÊN'!$C$5:$C$54,MATCH(B561,'NHÂN VIÊN'!$B$5:$B$54,0)),"⚠ Sai mã NV"))</f>
        <v/>
      </c>
      <c r="D561" s="30"/>
      <c r="E561" s="21" t="str">
        <f t="array" ref="E561">IF(D561="","",IFERROR(INDEX('CÔNG ĐOẠN'!$C$5:$C$104,MATCH(D561,'CÔNG ĐOẠN'!$B$5:$B$104,0)),"⚠ Sai mã CĐ"))</f>
        <v/>
      </c>
      <c r="F561" s="21" t="str">
        <f t="array" ref="F561">IF(D561="","",IFERROR(INDEX('CÔNG ĐOẠN'!$D$5:$D$104,MATCH(D561,'CÔNG ĐOẠN'!$B$5:$B$104,0)),""))</f>
        <v/>
      </c>
      <c r="G561" s="23"/>
      <c r="H561" s="22" t="str">
        <f t="array" ref="H561">IF(D561="","",IFERROR(INDEX('CÔNG ĐOẠN'!$F$5:$F$104,MATCH(D561,'CÔNG ĐOẠN'!$B$5:$B$104,0)),0))</f>
        <v/>
      </c>
      <c r="I561" s="22" t="str">
        <f t="shared" si="1"/>
        <v/>
      </c>
      <c r="J561" s="30"/>
    </row>
    <row r="562" ht="19.5" customHeight="1">
      <c r="A562" s="29"/>
      <c r="B562" s="30"/>
      <c r="C562" s="21" t="str">
        <f t="array" ref="C562">IF(B562="","",IFERROR(INDEX('NHÂN VIÊN'!$C$5:$C$54,MATCH(B562,'NHÂN VIÊN'!$B$5:$B$54,0)),"⚠ Sai mã NV"))</f>
        <v/>
      </c>
      <c r="D562" s="30"/>
      <c r="E562" s="21" t="str">
        <f t="array" ref="E562">IF(D562="","",IFERROR(INDEX('CÔNG ĐOẠN'!$C$5:$C$104,MATCH(D562,'CÔNG ĐOẠN'!$B$5:$B$104,0)),"⚠ Sai mã CĐ"))</f>
        <v/>
      </c>
      <c r="F562" s="21" t="str">
        <f t="array" ref="F562">IF(D562="","",IFERROR(INDEX('CÔNG ĐOẠN'!$D$5:$D$104,MATCH(D562,'CÔNG ĐOẠN'!$B$5:$B$104,0)),""))</f>
        <v/>
      </c>
      <c r="G562" s="23"/>
      <c r="H562" s="22" t="str">
        <f t="array" ref="H562">IF(D562="","",IFERROR(INDEX('CÔNG ĐOẠN'!$F$5:$F$104,MATCH(D562,'CÔNG ĐOẠN'!$B$5:$B$104,0)),0))</f>
        <v/>
      </c>
      <c r="I562" s="22" t="str">
        <f t="shared" si="1"/>
        <v/>
      </c>
      <c r="J562" s="30"/>
    </row>
    <row r="563" ht="19.5" customHeight="1">
      <c r="A563" s="29"/>
      <c r="B563" s="30"/>
      <c r="C563" s="21" t="str">
        <f t="array" ref="C563">IF(B563="","",IFERROR(INDEX('NHÂN VIÊN'!$C$5:$C$54,MATCH(B563,'NHÂN VIÊN'!$B$5:$B$54,0)),"⚠ Sai mã NV"))</f>
        <v/>
      </c>
      <c r="D563" s="30"/>
      <c r="E563" s="21" t="str">
        <f t="array" ref="E563">IF(D563="","",IFERROR(INDEX('CÔNG ĐOẠN'!$C$5:$C$104,MATCH(D563,'CÔNG ĐOẠN'!$B$5:$B$104,0)),"⚠ Sai mã CĐ"))</f>
        <v/>
      </c>
      <c r="F563" s="21" t="str">
        <f t="array" ref="F563">IF(D563="","",IFERROR(INDEX('CÔNG ĐOẠN'!$D$5:$D$104,MATCH(D563,'CÔNG ĐOẠN'!$B$5:$B$104,0)),""))</f>
        <v/>
      </c>
      <c r="G563" s="23"/>
      <c r="H563" s="22" t="str">
        <f t="array" ref="H563">IF(D563="","",IFERROR(INDEX('CÔNG ĐOẠN'!$F$5:$F$104,MATCH(D563,'CÔNG ĐOẠN'!$B$5:$B$104,0)),0))</f>
        <v/>
      </c>
      <c r="I563" s="22" t="str">
        <f t="shared" si="1"/>
        <v/>
      </c>
      <c r="J563" s="30"/>
    </row>
    <row r="564" ht="19.5" customHeight="1">
      <c r="A564" s="29"/>
      <c r="B564" s="30"/>
      <c r="C564" s="21" t="str">
        <f t="array" ref="C564">IF(B564="","",IFERROR(INDEX('NHÂN VIÊN'!$C$5:$C$54,MATCH(B564,'NHÂN VIÊN'!$B$5:$B$54,0)),"⚠ Sai mã NV"))</f>
        <v/>
      </c>
      <c r="D564" s="30"/>
      <c r="E564" s="21" t="str">
        <f t="array" ref="E564">IF(D564="","",IFERROR(INDEX('CÔNG ĐOẠN'!$C$5:$C$104,MATCH(D564,'CÔNG ĐOẠN'!$B$5:$B$104,0)),"⚠ Sai mã CĐ"))</f>
        <v/>
      </c>
      <c r="F564" s="21" t="str">
        <f t="array" ref="F564">IF(D564="","",IFERROR(INDEX('CÔNG ĐOẠN'!$D$5:$D$104,MATCH(D564,'CÔNG ĐOẠN'!$B$5:$B$104,0)),""))</f>
        <v/>
      </c>
      <c r="G564" s="23"/>
      <c r="H564" s="22" t="str">
        <f t="array" ref="H564">IF(D564="","",IFERROR(INDEX('CÔNG ĐOẠN'!$F$5:$F$104,MATCH(D564,'CÔNG ĐOẠN'!$B$5:$B$104,0)),0))</f>
        <v/>
      </c>
      <c r="I564" s="22" t="str">
        <f t="shared" si="1"/>
        <v/>
      </c>
      <c r="J564" s="30"/>
    </row>
    <row r="565" ht="19.5" customHeight="1">
      <c r="A565" s="29"/>
      <c r="B565" s="30"/>
      <c r="C565" s="21" t="str">
        <f t="array" ref="C565">IF(B565="","",IFERROR(INDEX('NHÂN VIÊN'!$C$5:$C$54,MATCH(B565,'NHÂN VIÊN'!$B$5:$B$54,0)),"⚠ Sai mã NV"))</f>
        <v/>
      </c>
      <c r="D565" s="30"/>
      <c r="E565" s="21" t="str">
        <f t="array" ref="E565">IF(D565="","",IFERROR(INDEX('CÔNG ĐOẠN'!$C$5:$C$104,MATCH(D565,'CÔNG ĐOẠN'!$B$5:$B$104,0)),"⚠ Sai mã CĐ"))</f>
        <v/>
      </c>
      <c r="F565" s="21" t="str">
        <f t="array" ref="F565">IF(D565="","",IFERROR(INDEX('CÔNG ĐOẠN'!$D$5:$D$104,MATCH(D565,'CÔNG ĐOẠN'!$B$5:$B$104,0)),""))</f>
        <v/>
      </c>
      <c r="G565" s="23"/>
      <c r="H565" s="22" t="str">
        <f t="array" ref="H565">IF(D565="","",IFERROR(INDEX('CÔNG ĐOẠN'!$F$5:$F$104,MATCH(D565,'CÔNG ĐOẠN'!$B$5:$B$104,0)),0))</f>
        <v/>
      </c>
      <c r="I565" s="22" t="str">
        <f t="shared" si="1"/>
        <v/>
      </c>
      <c r="J565" s="30"/>
    </row>
    <row r="566" ht="19.5" customHeight="1">
      <c r="A566" s="29"/>
      <c r="B566" s="30"/>
      <c r="C566" s="21" t="str">
        <f t="array" ref="C566">IF(B566="","",IFERROR(INDEX('NHÂN VIÊN'!$C$5:$C$54,MATCH(B566,'NHÂN VIÊN'!$B$5:$B$54,0)),"⚠ Sai mã NV"))</f>
        <v/>
      </c>
      <c r="D566" s="30"/>
      <c r="E566" s="21" t="str">
        <f t="array" ref="E566">IF(D566="","",IFERROR(INDEX('CÔNG ĐOẠN'!$C$5:$C$104,MATCH(D566,'CÔNG ĐOẠN'!$B$5:$B$104,0)),"⚠ Sai mã CĐ"))</f>
        <v/>
      </c>
      <c r="F566" s="21" t="str">
        <f t="array" ref="F566">IF(D566="","",IFERROR(INDEX('CÔNG ĐOẠN'!$D$5:$D$104,MATCH(D566,'CÔNG ĐOẠN'!$B$5:$B$104,0)),""))</f>
        <v/>
      </c>
      <c r="G566" s="23"/>
      <c r="H566" s="22" t="str">
        <f t="array" ref="H566">IF(D566="","",IFERROR(INDEX('CÔNG ĐOẠN'!$F$5:$F$104,MATCH(D566,'CÔNG ĐOẠN'!$B$5:$B$104,0)),0))</f>
        <v/>
      </c>
      <c r="I566" s="22" t="str">
        <f t="shared" si="1"/>
        <v/>
      </c>
      <c r="J566" s="30"/>
    </row>
    <row r="567" ht="19.5" customHeight="1">
      <c r="A567" s="29"/>
      <c r="B567" s="30"/>
      <c r="C567" s="21" t="str">
        <f t="array" ref="C567">IF(B567="","",IFERROR(INDEX('NHÂN VIÊN'!$C$5:$C$54,MATCH(B567,'NHÂN VIÊN'!$B$5:$B$54,0)),"⚠ Sai mã NV"))</f>
        <v/>
      </c>
      <c r="D567" s="30"/>
      <c r="E567" s="21" t="str">
        <f t="array" ref="E567">IF(D567="","",IFERROR(INDEX('CÔNG ĐOẠN'!$C$5:$C$104,MATCH(D567,'CÔNG ĐOẠN'!$B$5:$B$104,0)),"⚠ Sai mã CĐ"))</f>
        <v/>
      </c>
      <c r="F567" s="21" t="str">
        <f t="array" ref="F567">IF(D567="","",IFERROR(INDEX('CÔNG ĐOẠN'!$D$5:$D$104,MATCH(D567,'CÔNG ĐOẠN'!$B$5:$B$104,0)),""))</f>
        <v/>
      </c>
      <c r="G567" s="23"/>
      <c r="H567" s="22" t="str">
        <f t="array" ref="H567">IF(D567="","",IFERROR(INDEX('CÔNG ĐOẠN'!$F$5:$F$104,MATCH(D567,'CÔNG ĐOẠN'!$B$5:$B$104,0)),0))</f>
        <v/>
      </c>
      <c r="I567" s="22" t="str">
        <f t="shared" si="1"/>
        <v/>
      </c>
      <c r="J567" s="30"/>
    </row>
    <row r="568" ht="19.5" customHeight="1">
      <c r="A568" s="29"/>
      <c r="B568" s="30"/>
      <c r="C568" s="21" t="str">
        <f t="array" ref="C568">IF(B568="","",IFERROR(INDEX('NHÂN VIÊN'!$C$5:$C$54,MATCH(B568,'NHÂN VIÊN'!$B$5:$B$54,0)),"⚠ Sai mã NV"))</f>
        <v/>
      </c>
      <c r="D568" s="30"/>
      <c r="E568" s="21" t="str">
        <f t="array" ref="E568">IF(D568="","",IFERROR(INDEX('CÔNG ĐOẠN'!$C$5:$C$104,MATCH(D568,'CÔNG ĐOẠN'!$B$5:$B$104,0)),"⚠ Sai mã CĐ"))</f>
        <v/>
      </c>
      <c r="F568" s="21" t="str">
        <f t="array" ref="F568">IF(D568="","",IFERROR(INDEX('CÔNG ĐOẠN'!$D$5:$D$104,MATCH(D568,'CÔNG ĐOẠN'!$B$5:$B$104,0)),""))</f>
        <v/>
      </c>
      <c r="G568" s="23"/>
      <c r="H568" s="22" t="str">
        <f t="array" ref="H568">IF(D568="","",IFERROR(INDEX('CÔNG ĐOẠN'!$F$5:$F$104,MATCH(D568,'CÔNG ĐOẠN'!$B$5:$B$104,0)),0))</f>
        <v/>
      </c>
      <c r="I568" s="22" t="str">
        <f t="shared" si="1"/>
        <v/>
      </c>
      <c r="J568" s="30"/>
    </row>
    <row r="569" ht="19.5" customHeight="1">
      <c r="A569" s="29"/>
      <c r="B569" s="30"/>
      <c r="C569" s="21" t="str">
        <f t="array" ref="C569">IF(B569="","",IFERROR(INDEX('NHÂN VIÊN'!$C$5:$C$54,MATCH(B569,'NHÂN VIÊN'!$B$5:$B$54,0)),"⚠ Sai mã NV"))</f>
        <v/>
      </c>
      <c r="D569" s="30"/>
      <c r="E569" s="21" t="str">
        <f t="array" ref="E569">IF(D569="","",IFERROR(INDEX('CÔNG ĐOẠN'!$C$5:$C$104,MATCH(D569,'CÔNG ĐOẠN'!$B$5:$B$104,0)),"⚠ Sai mã CĐ"))</f>
        <v/>
      </c>
      <c r="F569" s="21" t="str">
        <f t="array" ref="F569">IF(D569="","",IFERROR(INDEX('CÔNG ĐOẠN'!$D$5:$D$104,MATCH(D569,'CÔNG ĐOẠN'!$B$5:$B$104,0)),""))</f>
        <v/>
      </c>
      <c r="G569" s="23"/>
      <c r="H569" s="22" t="str">
        <f t="array" ref="H569">IF(D569="","",IFERROR(INDEX('CÔNG ĐOẠN'!$F$5:$F$104,MATCH(D569,'CÔNG ĐOẠN'!$B$5:$B$104,0)),0))</f>
        <v/>
      </c>
      <c r="I569" s="22" t="str">
        <f t="shared" si="1"/>
        <v/>
      </c>
      <c r="J569" s="30"/>
    </row>
    <row r="570" ht="19.5" customHeight="1">
      <c r="A570" s="29"/>
      <c r="B570" s="30"/>
      <c r="C570" s="21" t="str">
        <f t="array" ref="C570">IF(B570="","",IFERROR(INDEX('NHÂN VIÊN'!$C$5:$C$54,MATCH(B570,'NHÂN VIÊN'!$B$5:$B$54,0)),"⚠ Sai mã NV"))</f>
        <v/>
      </c>
      <c r="D570" s="30"/>
      <c r="E570" s="21" t="str">
        <f t="array" ref="E570">IF(D570="","",IFERROR(INDEX('CÔNG ĐOẠN'!$C$5:$C$104,MATCH(D570,'CÔNG ĐOẠN'!$B$5:$B$104,0)),"⚠ Sai mã CĐ"))</f>
        <v/>
      </c>
      <c r="F570" s="21" t="str">
        <f t="array" ref="F570">IF(D570="","",IFERROR(INDEX('CÔNG ĐOẠN'!$D$5:$D$104,MATCH(D570,'CÔNG ĐOẠN'!$B$5:$B$104,0)),""))</f>
        <v/>
      </c>
      <c r="G570" s="23"/>
      <c r="H570" s="22" t="str">
        <f t="array" ref="H570">IF(D570="","",IFERROR(INDEX('CÔNG ĐOẠN'!$F$5:$F$104,MATCH(D570,'CÔNG ĐOẠN'!$B$5:$B$104,0)),0))</f>
        <v/>
      </c>
      <c r="I570" s="22" t="str">
        <f t="shared" si="1"/>
        <v/>
      </c>
      <c r="J570" s="30"/>
    </row>
    <row r="571" ht="19.5" customHeight="1">
      <c r="A571" s="29"/>
      <c r="B571" s="30"/>
      <c r="C571" s="21" t="str">
        <f t="array" ref="C571">IF(B571="","",IFERROR(INDEX('NHÂN VIÊN'!$C$5:$C$54,MATCH(B571,'NHÂN VIÊN'!$B$5:$B$54,0)),"⚠ Sai mã NV"))</f>
        <v/>
      </c>
      <c r="D571" s="30"/>
      <c r="E571" s="21" t="str">
        <f t="array" ref="E571">IF(D571="","",IFERROR(INDEX('CÔNG ĐOẠN'!$C$5:$C$104,MATCH(D571,'CÔNG ĐOẠN'!$B$5:$B$104,0)),"⚠ Sai mã CĐ"))</f>
        <v/>
      </c>
      <c r="F571" s="21" t="str">
        <f t="array" ref="F571">IF(D571="","",IFERROR(INDEX('CÔNG ĐOẠN'!$D$5:$D$104,MATCH(D571,'CÔNG ĐOẠN'!$B$5:$B$104,0)),""))</f>
        <v/>
      </c>
      <c r="G571" s="23"/>
      <c r="H571" s="22" t="str">
        <f t="array" ref="H571">IF(D571="","",IFERROR(INDEX('CÔNG ĐOẠN'!$F$5:$F$104,MATCH(D571,'CÔNG ĐOẠN'!$B$5:$B$104,0)),0))</f>
        <v/>
      </c>
      <c r="I571" s="22" t="str">
        <f t="shared" si="1"/>
        <v/>
      </c>
      <c r="J571" s="30"/>
    </row>
    <row r="572" ht="19.5" customHeight="1">
      <c r="A572" s="29"/>
      <c r="B572" s="30"/>
      <c r="C572" s="21" t="str">
        <f t="array" ref="C572">IF(B572="","",IFERROR(INDEX('NHÂN VIÊN'!$C$5:$C$54,MATCH(B572,'NHÂN VIÊN'!$B$5:$B$54,0)),"⚠ Sai mã NV"))</f>
        <v/>
      </c>
      <c r="D572" s="30"/>
      <c r="E572" s="21" t="str">
        <f t="array" ref="E572">IF(D572="","",IFERROR(INDEX('CÔNG ĐOẠN'!$C$5:$C$104,MATCH(D572,'CÔNG ĐOẠN'!$B$5:$B$104,0)),"⚠ Sai mã CĐ"))</f>
        <v/>
      </c>
      <c r="F572" s="21" t="str">
        <f t="array" ref="F572">IF(D572="","",IFERROR(INDEX('CÔNG ĐOẠN'!$D$5:$D$104,MATCH(D572,'CÔNG ĐOẠN'!$B$5:$B$104,0)),""))</f>
        <v/>
      </c>
      <c r="G572" s="23"/>
      <c r="H572" s="22" t="str">
        <f t="array" ref="H572">IF(D572="","",IFERROR(INDEX('CÔNG ĐOẠN'!$F$5:$F$104,MATCH(D572,'CÔNG ĐOẠN'!$B$5:$B$104,0)),0))</f>
        <v/>
      </c>
      <c r="I572" s="22" t="str">
        <f t="shared" si="1"/>
        <v/>
      </c>
      <c r="J572" s="30"/>
    </row>
    <row r="573" ht="19.5" customHeight="1">
      <c r="A573" s="29"/>
      <c r="B573" s="30"/>
      <c r="C573" s="21" t="str">
        <f t="array" ref="C573">IF(B573="","",IFERROR(INDEX('NHÂN VIÊN'!$C$5:$C$54,MATCH(B573,'NHÂN VIÊN'!$B$5:$B$54,0)),"⚠ Sai mã NV"))</f>
        <v/>
      </c>
      <c r="D573" s="30"/>
      <c r="E573" s="21" t="str">
        <f t="array" ref="E573">IF(D573="","",IFERROR(INDEX('CÔNG ĐOẠN'!$C$5:$C$104,MATCH(D573,'CÔNG ĐOẠN'!$B$5:$B$104,0)),"⚠ Sai mã CĐ"))</f>
        <v/>
      </c>
      <c r="F573" s="21" t="str">
        <f t="array" ref="F573">IF(D573="","",IFERROR(INDEX('CÔNG ĐOẠN'!$D$5:$D$104,MATCH(D573,'CÔNG ĐOẠN'!$B$5:$B$104,0)),""))</f>
        <v/>
      </c>
      <c r="G573" s="23"/>
      <c r="H573" s="22" t="str">
        <f t="array" ref="H573">IF(D573="","",IFERROR(INDEX('CÔNG ĐOẠN'!$F$5:$F$104,MATCH(D573,'CÔNG ĐOẠN'!$B$5:$B$104,0)),0))</f>
        <v/>
      </c>
      <c r="I573" s="22" t="str">
        <f t="shared" si="1"/>
        <v/>
      </c>
      <c r="J573" s="30"/>
    </row>
    <row r="574" ht="19.5" customHeight="1">
      <c r="A574" s="29"/>
      <c r="B574" s="30"/>
      <c r="C574" s="21" t="str">
        <f t="array" ref="C574">IF(B574="","",IFERROR(INDEX('NHÂN VIÊN'!$C$5:$C$54,MATCH(B574,'NHÂN VIÊN'!$B$5:$B$54,0)),"⚠ Sai mã NV"))</f>
        <v/>
      </c>
      <c r="D574" s="30"/>
      <c r="E574" s="21" t="str">
        <f t="array" ref="E574">IF(D574="","",IFERROR(INDEX('CÔNG ĐOẠN'!$C$5:$C$104,MATCH(D574,'CÔNG ĐOẠN'!$B$5:$B$104,0)),"⚠ Sai mã CĐ"))</f>
        <v/>
      </c>
      <c r="F574" s="21" t="str">
        <f t="array" ref="F574">IF(D574="","",IFERROR(INDEX('CÔNG ĐOẠN'!$D$5:$D$104,MATCH(D574,'CÔNG ĐOẠN'!$B$5:$B$104,0)),""))</f>
        <v/>
      </c>
      <c r="G574" s="23"/>
      <c r="H574" s="22" t="str">
        <f t="array" ref="H574">IF(D574="","",IFERROR(INDEX('CÔNG ĐOẠN'!$F$5:$F$104,MATCH(D574,'CÔNG ĐOẠN'!$B$5:$B$104,0)),0))</f>
        <v/>
      </c>
      <c r="I574" s="22" t="str">
        <f t="shared" si="1"/>
        <v/>
      </c>
      <c r="J574" s="30"/>
    </row>
    <row r="575" ht="19.5" customHeight="1">
      <c r="A575" s="29"/>
      <c r="B575" s="30"/>
      <c r="C575" s="21" t="str">
        <f t="array" ref="C575">IF(B575="","",IFERROR(INDEX('NHÂN VIÊN'!$C$5:$C$54,MATCH(B575,'NHÂN VIÊN'!$B$5:$B$54,0)),"⚠ Sai mã NV"))</f>
        <v/>
      </c>
      <c r="D575" s="30"/>
      <c r="E575" s="21" t="str">
        <f t="array" ref="E575">IF(D575="","",IFERROR(INDEX('CÔNG ĐOẠN'!$C$5:$C$104,MATCH(D575,'CÔNG ĐOẠN'!$B$5:$B$104,0)),"⚠ Sai mã CĐ"))</f>
        <v/>
      </c>
      <c r="F575" s="21" t="str">
        <f t="array" ref="F575">IF(D575="","",IFERROR(INDEX('CÔNG ĐOẠN'!$D$5:$D$104,MATCH(D575,'CÔNG ĐOẠN'!$B$5:$B$104,0)),""))</f>
        <v/>
      </c>
      <c r="G575" s="23"/>
      <c r="H575" s="22" t="str">
        <f t="array" ref="H575">IF(D575="","",IFERROR(INDEX('CÔNG ĐOẠN'!$F$5:$F$104,MATCH(D575,'CÔNG ĐOẠN'!$B$5:$B$104,0)),0))</f>
        <v/>
      </c>
      <c r="I575" s="22" t="str">
        <f t="shared" si="1"/>
        <v/>
      </c>
      <c r="J575" s="30"/>
    </row>
    <row r="576" ht="19.5" customHeight="1">
      <c r="A576" s="29"/>
      <c r="B576" s="30"/>
      <c r="C576" s="21" t="str">
        <f t="array" ref="C576">IF(B576="","",IFERROR(INDEX('NHÂN VIÊN'!$C$5:$C$54,MATCH(B576,'NHÂN VIÊN'!$B$5:$B$54,0)),"⚠ Sai mã NV"))</f>
        <v/>
      </c>
      <c r="D576" s="30"/>
      <c r="E576" s="21" t="str">
        <f t="array" ref="E576">IF(D576="","",IFERROR(INDEX('CÔNG ĐOẠN'!$C$5:$C$104,MATCH(D576,'CÔNG ĐOẠN'!$B$5:$B$104,0)),"⚠ Sai mã CĐ"))</f>
        <v/>
      </c>
      <c r="F576" s="21" t="str">
        <f t="array" ref="F576">IF(D576="","",IFERROR(INDEX('CÔNG ĐOẠN'!$D$5:$D$104,MATCH(D576,'CÔNG ĐOẠN'!$B$5:$B$104,0)),""))</f>
        <v/>
      </c>
      <c r="G576" s="23"/>
      <c r="H576" s="22" t="str">
        <f t="array" ref="H576">IF(D576="","",IFERROR(INDEX('CÔNG ĐOẠN'!$F$5:$F$104,MATCH(D576,'CÔNG ĐOẠN'!$B$5:$B$104,0)),0))</f>
        <v/>
      </c>
      <c r="I576" s="22" t="str">
        <f t="shared" si="1"/>
        <v/>
      </c>
      <c r="J576" s="30"/>
    </row>
    <row r="577" ht="19.5" customHeight="1">
      <c r="A577" s="29"/>
      <c r="B577" s="30"/>
      <c r="C577" s="21" t="str">
        <f t="array" ref="C577">IF(B577="","",IFERROR(INDEX('NHÂN VIÊN'!$C$5:$C$54,MATCH(B577,'NHÂN VIÊN'!$B$5:$B$54,0)),"⚠ Sai mã NV"))</f>
        <v/>
      </c>
      <c r="D577" s="30"/>
      <c r="E577" s="21" t="str">
        <f t="array" ref="E577">IF(D577="","",IFERROR(INDEX('CÔNG ĐOẠN'!$C$5:$C$104,MATCH(D577,'CÔNG ĐOẠN'!$B$5:$B$104,0)),"⚠ Sai mã CĐ"))</f>
        <v/>
      </c>
      <c r="F577" s="21" t="str">
        <f t="array" ref="F577">IF(D577="","",IFERROR(INDEX('CÔNG ĐOẠN'!$D$5:$D$104,MATCH(D577,'CÔNG ĐOẠN'!$B$5:$B$104,0)),""))</f>
        <v/>
      </c>
      <c r="G577" s="23"/>
      <c r="H577" s="22" t="str">
        <f t="array" ref="H577">IF(D577="","",IFERROR(INDEX('CÔNG ĐOẠN'!$F$5:$F$104,MATCH(D577,'CÔNG ĐOẠN'!$B$5:$B$104,0)),0))</f>
        <v/>
      </c>
      <c r="I577" s="22" t="str">
        <f t="shared" si="1"/>
        <v/>
      </c>
      <c r="J577" s="30"/>
    </row>
    <row r="578" ht="19.5" customHeight="1">
      <c r="A578" s="29"/>
      <c r="B578" s="30"/>
      <c r="C578" s="21" t="str">
        <f t="array" ref="C578">IF(B578="","",IFERROR(INDEX('NHÂN VIÊN'!$C$5:$C$54,MATCH(B578,'NHÂN VIÊN'!$B$5:$B$54,0)),"⚠ Sai mã NV"))</f>
        <v/>
      </c>
      <c r="D578" s="30"/>
      <c r="E578" s="21" t="str">
        <f t="array" ref="E578">IF(D578="","",IFERROR(INDEX('CÔNG ĐOẠN'!$C$5:$C$104,MATCH(D578,'CÔNG ĐOẠN'!$B$5:$B$104,0)),"⚠ Sai mã CĐ"))</f>
        <v/>
      </c>
      <c r="F578" s="21" t="str">
        <f t="array" ref="F578">IF(D578="","",IFERROR(INDEX('CÔNG ĐOẠN'!$D$5:$D$104,MATCH(D578,'CÔNG ĐOẠN'!$B$5:$B$104,0)),""))</f>
        <v/>
      </c>
      <c r="G578" s="23"/>
      <c r="H578" s="22" t="str">
        <f t="array" ref="H578">IF(D578="","",IFERROR(INDEX('CÔNG ĐOẠN'!$F$5:$F$104,MATCH(D578,'CÔNG ĐOẠN'!$B$5:$B$104,0)),0))</f>
        <v/>
      </c>
      <c r="I578" s="22" t="str">
        <f t="shared" si="1"/>
        <v/>
      </c>
      <c r="J578" s="30"/>
    </row>
    <row r="579" ht="19.5" customHeight="1">
      <c r="A579" s="29"/>
      <c r="B579" s="30"/>
      <c r="C579" s="21" t="str">
        <f t="array" ref="C579">IF(B579="","",IFERROR(INDEX('NHÂN VIÊN'!$C$5:$C$54,MATCH(B579,'NHÂN VIÊN'!$B$5:$B$54,0)),"⚠ Sai mã NV"))</f>
        <v/>
      </c>
      <c r="D579" s="30"/>
      <c r="E579" s="21" t="str">
        <f t="array" ref="E579">IF(D579="","",IFERROR(INDEX('CÔNG ĐOẠN'!$C$5:$C$104,MATCH(D579,'CÔNG ĐOẠN'!$B$5:$B$104,0)),"⚠ Sai mã CĐ"))</f>
        <v/>
      </c>
      <c r="F579" s="21" t="str">
        <f t="array" ref="F579">IF(D579="","",IFERROR(INDEX('CÔNG ĐOẠN'!$D$5:$D$104,MATCH(D579,'CÔNG ĐOẠN'!$B$5:$B$104,0)),""))</f>
        <v/>
      </c>
      <c r="G579" s="23"/>
      <c r="H579" s="22" t="str">
        <f t="array" ref="H579">IF(D579="","",IFERROR(INDEX('CÔNG ĐOẠN'!$F$5:$F$104,MATCH(D579,'CÔNG ĐOẠN'!$B$5:$B$104,0)),0))</f>
        <v/>
      </c>
      <c r="I579" s="22" t="str">
        <f t="shared" si="1"/>
        <v/>
      </c>
      <c r="J579" s="30"/>
    </row>
    <row r="580" ht="19.5" customHeight="1">
      <c r="A580" s="29"/>
      <c r="B580" s="30"/>
      <c r="C580" s="21" t="str">
        <f t="array" ref="C580">IF(B580="","",IFERROR(INDEX('NHÂN VIÊN'!$C$5:$C$54,MATCH(B580,'NHÂN VIÊN'!$B$5:$B$54,0)),"⚠ Sai mã NV"))</f>
        <v/>
      </c>
      <c r="D580" s="30"/>
      <c r="E580" s="21" t="str">
        <f t="array" ref="E580">IF(D580="","",IFERROR(INDEX('CÔNG ĐOẠN'!$C$5:$C$104,MATCH(D580,'CÔNG ĐOẠN'!$B$5:$B$104,0)),"⚠ Sai mã CĐ"))</f>
        <v/>
      </c>
      <c r="F580" s="21" t="str">
        <f t="array" ref="F580">IF(D580="","",IFERROR(INDEX('CÔNG ĐOẠN'!$D$5:$D$104,MATCH(D580,'CÔNG ĐOẠN'!$B$5:$B$104,0)),""))</f>
        <v/>
      </c>
      <c r="G580" s="23"/>
      <c r="H580" s="22" t="str">
        <f t="array" ref="H580">IF(D580="","",IFERROR(INDEX('CÔNG ĐOẠN'!$F$5:$F$104,MATCH(D580,'CÔNG ĐOẠN'!$B$5:$B$104,0)),0))</f>
        <v/>
      </c>
      <c r="I580" s="22" t="str">
        <f t="shared" si="1"/>
        <v/>
      </c>
      <c r="J580" s="30"/>
    </row>
    <row r="581" ht="19.5" customHeight="1">
      <c r="A581" s="29"/>
      <c r="B581" s="30"/>
      <c r="C581" s="21" t="str">
        <f t="array" ref="C581">IF(B581="","",IFERROR(INDEX('NHÂN VIÊN'!$C$5:$C$54,MATCH(B581,'NHÂN VIÊN'!$B$5:$B$54,0)),"⚠ Sai mã NV"))</f>
        <v/>
      </c>
      <c r="D581" s="30"/>
      <c r="E581" s="21" t="str">
        <f t="array" ref="E581">IF(D581="","",IFERROR(INDEX('CÔNG ĐOẠN'!$C$5:$C$104,MATCH(D581,'CÔNG ĐOẠN'!$B$5:$B$104,0)),"⚠ Sai mã CĐ"))</f>
        <v/>
      </c>
      <c r="F581" s="21" t="str">
        <f t="array" ref="F581">IF(D581="","",IFERROR(INDEX('CÔNG ĐOẠN'!$D$5:$D$104,MATCH(D581,'CÔNG ĐOẠN'!$B$5:$B$104,0)),""))</f>
        <v/>
      </c>
      <c r="G581" s="23"/>
      <c r="H581" s="22" t="str">
        <f t="array" ref="H581">IF(D581="","",IFERROR(INDEX('CÔNG ĐOẠN'!$F$5:$F$104,MATCH(D581,'CÔNG ĐOẠN'!$B$5:$B$104,0)),0))</f>
        <v/>
      </c>
      <c r="I581" s="22" t="str">
        <f t="shared" si="1"/>
        <v/>
      </c>
      <c r="J581" s="30"/>
    </row>
    <row r="582" ht="19.5" customHeight="1">
      <c r="A582" s="29"/>
      <c r="B582" s="30"/>
      <c r="C582" s="21" t="str">
        <f t="array" ref="C582">IF(B582="","",IFERROR(INDEX('NHÂN VIÊN'!$C$5:$C$54,MATCH(B582,'NHÂN VIÊN'!$B$5:$B$54,0)),"⚠ Sai mã NV"))</f>
        <v/>
      </c>
      <c r="D582" s="30"/>
      <c r="E582" s="21" t="str">
        <f t="array" ref="E582">IF(D582="","",IFERROR(INDEX('CÔNG ĐOẠN'!$C$5:$C$104,MATCH(D582,'CÔNG ĐOẠN'!$B$5:$B$104,0)),"⚠ Sai mã CĐ"))</f>
        <v/>
      </c>
      <c r="F582" s="21" t="str">
        <f t="array" ref="F582">IF(D582="","",IFERROR(INDEX('CÔNG ĐOẠN'!$D$5:$D$104,MATCH(D582,'CÔNG ĐOẠN'!$B$5:$B$104,0)),""))</f>
        <v/>
      </c>
      <c r="G582" s="23"/>
      <c r="H582" s="22" t="str">
        <f t="array" ref="H582">IF(D582="","",IFERROR(INDEX('CÔNG ĐOẠN'!$F$5:$F$104,MATCH(D582,'CÔNG ĐOẠN'!$B$5:$B$104,0)),0))</f>
        <v/>
      </c>
      <c r="I582" s="22" t="str">
        <f t="shared" si="1"/>
        <v/>
      </c>
      <c r="J582" s="30"/>
    </row>
    <row r="583" ht="19.5" customHeight="1">
      <c r="A583" s="29"/>
      <c r="B583" s="30"/>
      <c r="C583" s="21" t="str">
        <f t="array" ref="C583">IF(B583="","",IFERROR(INDEX('NHÂN VIÊN'!$C$5:$C$54,MATCH(B583,'NHÂN VIÊN'!$B$5:$B$54,0)),"⚠ Sai mã NV"))</f>
        <v/>
      </c>
      <c r="D583" s="30"/>
      <c r="E583" s="21" t="str">
        <f t="array" ref="E583">IF(D583="","",IFERROR(INDEX('CÔNG ĐOẠN'!$C$5:$C$104,MATCH(D583,'CÔNG ĐOẠN'!$B$5:$B$104,0)),"⚠ Sai mã CĐ"))</f>
        <v/>
      </c>
      <c r="F583" s="21" t="str">
        <f t="array" ref="F583">IF(D583="","",IFERROR(INDEX('CÔNG ĐOẠN'!$D$5:$D$104,MATCH(D583,'CÔNG ĐOẠN'!$B$5:$B$104,0)),""))</f>
        <v/>
      </c>
      <c r="G583" s="23"/>
      <c r="H583" s="22" t="str">
        <f t="array" ref="H583">IF(D583="","",IFERROR(INDEX('CÔNG ĐOẠN'!$F$5:$F$104,MATCH(D583,'CÔNG ĐOẠN'!$B$5:$B$104,0)),0))</f>
        <v/>
      </c>
      <c r="I583" s="22" t="str">
        <f t="shared" si="1"/>
        <v/>
      </c>
      <c r="J583" s="30"/>
    </row>
    <row r="584" ht="19.5" customHeight="1">
      <c r="A584" s="29"/>
      <c r="B584" s="30"/>
      <c r="C584" s="21" t="str">
        <f t="array" ref="C584">IF(B584="","",IFERROR(INDEX('NHÂN VIÊN'!$C$5:$C$54,MATCH(B584,'NHÂN VIÊN'!$B$5:$B$54,0)),"⚠ Sai mã NV"))</f>
        <v/>
      </c>
      <c r="D584" s="30"/>
      <c r="E584" s="21" t="str">
        <f t="array" ref="E584">IF(D584="","",IFERROR(INDEX('CÔNG ĐOẠN'!$C$5:$C$104,MATCH(D584,'CÔNG ĐOẠN'!$B$5:$B$104,0)),"⚠ Sai mã CĐ"))</f>
        <v/>
      </c>
      <c r="F584" s="21" t="str">
        <f t="array" ref="F584">IF(D584="","",IFERROR(INDEX('CÔNG ĐOẠN'!$D$5:$D$104,MATCH(D584,'CÔNG ĐOẠN'!$B$5:$B$104,0)),""))</f>
        <v/>
      </c>
      <c r="G584" s="23"/>
      <c r="H584" s="22" t="str">
        <f t="array" ref="H584">IF(D584="","",IFERROR(INDEX('CÔNG ĐOẠN'!$F$5:$F$104,MATCH(D584,'CÔNG ĐOẠN'!$B$5:$B$104,0)),0))</f>
        <v/>
      </c>
      <c r="I584" s="22" t="str">
        <f t="shared" si="1"/>
        <v/>
      </c>
      <c r="J584" s="30"/>
    </row>
    <row r="585" ht="19.5" customHeight="1">
      <c r="A585" s="29"/>
      <c r="B585" s="30"/>
      <c r="C585" s="21" t="str">
        <f t="array" ref="C585">IF(B585="","",IFERROR(INDEX('NHÂN VIÊN'!$C$5:$C$54,MATCH(B585,'NHÂN VIÊN'!$B$5:$B$54,0)),"⚠ Sai mã NV"))</f>
        <v/>
      </c>
      <c r="D585" s="30"/>
      <c r="E585" s="21" t="str">
        <f t="array" ref="E585">IF(D585="","",IFERROR(INDEX('CÔNG ĐOẠN'!$C$5:$C$104,MATCH(D585,'CÔNG ĐOẠN'!$B$5:$B$104,0)),"⚠ Sai mã CĐ"))</f>
        <v/>
      </c>
      <c r="F585" s="21" t="str">
        <f t="array" ref="F585">IF(D585="","",IFERROR(INDEX('CÔNG ĐOẠN'!$D$5:$D$104,MATCH(D585,'CÔNG ĐOẠN'!$B$5:$B$104,0)),""))</f>
        <v/>
      </c>
      <c r="G585" s="23"/>
      <c r="H585" s="22" t="str">
        <f t="array" ref="H585">IF(D585="","",IFERROR(INDEX('CÔNG ĐOẠN'!$F$5:$F$104,MATCH(D585,'CÔNG ĐOẠN'!$B$5:$B$104,0)),0))</f>
        <v/>
      </c>
      <c r="I585" s="22" t="str">
        <f t="shared" si="1"/>
        <v/>
      </c>
      <c r="J585" s="30"/>
    </row>
    <row r="586" ht="19.5" customHeight="1">
      <c r="A586" s="29"/>
      <c r="B586" s="30"/>
      <c r="C586" s="21" t="str">
        <f t="array" ref="C586">IF(B586="","",IFERROR(INDEX('NHÂN VIÊN'!$C$5:$C$54,MATCH(B586,'NHÂN VIÊN'!$B$5:$B$54,0)),"⚠ Sai mã NV"))</f>
        <v/>
      </c>
      <c r="D586" s="30"/>
      <c r="E586" s="21" t="str">
        <f t="array" ref="E586">IF(D586="","",IFERROR(INDEX('CÔNG ĐOẠN'!$C$5:$C$104,MATCH(D586,'CÔNG ĐOẠN'!$B$5:$B$104,0)),"⚠ Sai mã CĐ"))</f>
        <v/>
      </c>
      <c r="F586" s="21" t="str">
        <f t="array" ref="F586">IF(D586="","",IFERROR(INDEX('CÔNG ĐOẠN'!$D$5:$D$104,MATCH(D586,'CÔNG ĐOẠN'!$B$5:$B$104,0)),""))</f>
        <v/>
      </c>
      <c r="G586" s="23"/>
      <c r="H586" s="22" t="str">
        <f t="array" ref="H586">IF(D586="","",IFERROR(INDEX('CÔNG ĐOẠN'!$F$5:$F$104,MATCH(D586,'CÔNG ĐOẠN'!$B$5:$B$104,0)),0))</f>
        <v/>
      </c>
      <c r="I586" s="22" t="str">
        <f t="shared" si="1"/>
        <v/>
      </c>
      <c r="J586" s="30"/>
    </row>
    <row r="587" ht="19.5" customHeight="1">
      <c r="A587" s="29"/>
      <c r="B587" s="30"/>
      <c r="C587" s="21" t="str">
        <f t="array" ref="C587">IF(B587="","",IFERROR(INDEX('NHÂN VIÊN'!$C$5:$C$54,MATCH(B587,'NHÂN VIÊN'!$B$5:$B$54,0)),"⚠ Sai mã NV"))</f>
        <v/>
      </c>
      <c r="D587" s="30"/>
      <c r="E587" s="21" t="str">
        <f t="array" ref="E587">IF(D587="","",IFERROR(INDEX('CÔNG ĐOẠN'!$C$5:$C$104,MATCH(D587,'CÔNG ĐOẠN'!$B$5:$B$104,0)),"⚠ Sai mã CĐ"))</f>
        <v/>
      </c>
      <c r="F587" s="21" t="str">
        <f t="array" ref="F587">IF(D587="","",IFERROR(INDEX('CÔNG ĐOẠN'!$D$5:$D$104,MATCH(D587,'CÔNG ĐOẠN'!$B$5:$B$104,0)),""))</f>
        <v/>
      </c>
      <c r="G587" s="23"/>
      <c r="H587" s="22" t="str">
        <f t="array" ref="H587">IF(D587="","",IFERROR(INDEX('CÔNG ĐOẠN'!$F$5:$F$104,MATCH(D587,'CÔNG ĐOẠN'!$B$5:$B$104,0)),0))</f>
        <v/>
      </c>
      <c r="I587" s="22" t="str">
        <f t="shared" si="1"/>
        <v/>
      </c>
      <c r="J587" s="30"/>
    </row>
    <row r="588" ht="19.5" customHeight="1">
      <c r="A588" s="29"/>
      <c r="B588" s="30"/>
      <c r="C588" s="21" t="str">
        <f t="array" ref="C588">IF(B588="","",IFERROR(INDEX('NHÂN VIÊN'!$C$5:$C$54,MATCH(B588,'NHÂN VIÊN'!$B$5:$B$54,0)),"⚠ Sai mã NV"))</f>
        <v/>
      </c>
      <c r="D588" s="30"/>
      <c r="E588" s="21" t="str">
        <f t="array" ref="E588">IF(D588="","",IFERROR(INDEX('CÔNG ĐOẠN'!$C$5:$C$104,MATCH(D588,'CÔNG ĐOẠN'!$B$5:$B$104,0)),"⚠ Sai mã CĐ"))</f>
        <v/>
      </c>
      <c r="F588" s="21" t="str">
        <f t="array" ref="F588">IF(D588="","",IFERROR(INDEX('CÔNG ĐOẠN'!$D$5:$D$104,MATCH(D588,'CÔNG ĐOẠN'!$B$5:$B$104,0)),""))</f>
        <v/>
      </c>
      <c r="G588" s="23"/>
      <c r="H588" s="22" t="str">
        <f t="array" ref="H588">IF(D588="","",IFERROR(INDEX('CÔNG ĐOẠN'!$F$5:$F$104,MATCH(D588,'CÔNG ĐOẠN'!$B$5:$B$104,0)),0))</f>
        <v/>
      </c>
      <c r="I588" s="22" t="str">
        <f t="shared" si="1"/>
        <v/>
      </c>
      <c r="J588" s="30"/>
    </row>
    <row r="589" ht="19.5" customHeight="1">
      <c r="A589" s="29"/>
      <c r="B589" s="30"/>
      <c r="C589" s="21" t="str">
        <f t="array" ref="C589">IF(B589="","",IFERROR(INDEX('NHÂN VIÊN'!$C$5:$C$54,MATCH(B589,'NHÂN VIÊN'!$B$5:$B$54,0)),"⚠ Sai mã NV"))</f>
        <v/>
      </c>
      <c r="D589" s="30"/>
      <c r="E589" s="21" t="str">
        <f t="array" ref="E589">IF(D589="","",IFERROR(INDEX('CÔNG ĐOẠN'!$C$5:$C$104,MATCH(D589,'CÔNG ĐOẠN'!$B$5:$B$104,0)),"⚠ Sai mã CĐ"))</f>
        <v/>
      </c>
      <c r="F589" s="21" t="str">
        <f t="array" ref="F589">IF(D589="","",IFERROR(INDEX('CÔNG ĐOẠN'!$D$5:$D$104,MATCH(D589,'CÔNG ĐOẠN'!$B$5:$B$104,0)),""))</f>
        <v/>
      </c>
      <c r="G589" s="23"/>
      <c r="H589" s="22" t="str">
        <f t="array" ref="H589">IF(D589="","",IFERROR(INDEX('CÔNG ĐOẠN'!$F$5:$F$104,MATCH(D589,'CÔNG ĐOẠN'!$B$5:$B$104,0)),0))</f>
        <v/>
      </c>
      <c r="I589" s="22" t="str">
        <f t="shared" si="1"/>
        <v/>
      </c>
      <c r="J589" s="30"/>
    </row>
    <row r="590" ht="19.5" customHeight="1">
      <c r="A590" s="29"/>
      <c r="B590" s="30"/>
      <c r="C590" s="21" t="str">
        <f t="array" ref="C590">IF(B590="","",IFERROR(INDEX('NHÂN VIÊN'!$C$5:$C$54,MATCH(B590,'NHÂN VIÊN'!$B$5:$B$54,0)),"⚠ Sai mã NV"))</f>
        <v/>
      </c>
      <c r="D590" s="30"/>
      <c r="E590" s="21" t="str">
        <f t="array" ref="E590">IF(D590="","",IFERROR(INDEX('CÔNG ĐOẠN'!$C$5:$C$104,MATCH(D590,'CÔNG ĐOẠN'!$B$5:$B$104,0)),"⚠ Sai mã CĐ"))</f>
        <v/>
      </c>
      <c r="F590" s="21" t="str">
        <f t="array" ref="F590">IF(D590="","",IFERROR(INDEX('CÔNG ĐOẠN'!$D$5:$D$104,MATCH(D590,'CÔNG ĐOẠN'!$B$5:$B$104,0)),""))</f>
        <v/>
      </c>
      <c r="G590" s="23"/>
      <c r="H590" s="22" t="str">
        <f t="array" ref="H590">IF(D590="","",IFERROR(INDEX('CÔNG ĐOẠN'!$F$5:$F$104,MATCH(D590,'CÔNG ĐOẠN'!$B$5:$B$104,0)),0))</f>
        <v/>
      </c>
      <c r="I590" s="22" t="str">
        <f t="shared" si="1"/>
        <v/>
      </c>
      <c r="J590" s="30"/>
    </row>
    <row r="591" ht="19.5" customHeight="1">
      <c r="A591" s="29"/>
      <c r="B591" s="30"/>
      <c r="C591" s="21" t="str">
        <f t="array" ref="C591">IF(B591="","",IFERROR(INDEX('NHÂN VIÊN'!$C$5:$C$54,MATCH(B591,'NHÂN VIÊN'!$B$5:$B$54,0)),"⚠ Sai mã NV"))</f>
        <v/>
      </c>
      <c r="D591" s="30"/>
      <c r="E591" s="21" t="str">
        <f t="array" ref="E591">IF(D591="","",IFERROR(INDEX('CÔNG ĐOẠN'!$C$5:$C$104,MATCH(D591,'CÔNG ĐOẠN'!$B$5:$B$104,0)),"⚠ Sai mã CĐ"))</f>
        <v/>
      </c>
      <c r="F591" s="21" t="str">
        <f t="array" ref="F591">IF(D591="","",IFERROR(INDEX('CÔNG ĐOẠN'!$D$5:$D$104,MATCH(D591,'CÔNG ĐOẠN'!$B$5:$B$104,0)),""))</f>
        <v/>
      </c>
      <c r="G591" s="23"/>
      <c r="H591" s="22" t="str">
        <f t="array" ref="H591">IF(D591="","",IFERROR(INDEX('CÔNG ĐOẠN'!$F$5:$F$104,MATCH(D591,'CÔNG ĐOẠN'!$B$5:$B$104,0)),0))</f>
        <v/>
      </c>
      <c r="I591" s="22" t="str">
        <f t="shared" si="1"/>
        <v/>
      </c>
      <c r="J591" s="30"/>
    </row>
    <row r="592" ht="19.5" customHeight="1">
      <c r="A592" s="29"/>
      <c r="B592" s="30"/>
      <c r="C592" s="21" t="str">
        <f t="array" ref="C592">IF(B592="","",IFERROR(INDEX('NHÂN VIÊN'!$C$5:$C$54,MATCH(B592,'NHÂN VIÊN'!$B$5:$B$54,0)),"⚠ Sai mã NV"))</f>
        <v/>
      </c>
      <c r="D592" s="30"/>
      <c r="E592" s="21" t="str">
        <f t="array" ref="E592">IF(D592="","",IFERROR(INDEX('CÔNG ĐOẠN'!$C$5:$C$104,MATCH(D592,'CÔNG ĐOẠN'!$B$5:$B$104,0)),"⚠ Sai mã CĐ"))</f>
        <v/>
      </c>
      <c r="F592" s="21" t="str">
        <f t="array" ref="F592">IF(D592="","",IFERROR(INDEX('CÔNG ĐOẠN'!$D$5:$D$104,MATCH(D592,'CÔNG ĐOẠN'!$B$5:$B$104,0)),""))</f>
        <v/>
      </c>
      <c r="G592" s="23"/>
      <c r="H592" s="22" t="str">
        <f t="array" ref="H592">IF(D592="","",IFERROR(INDEX('CÔNG ĐOẠN'!$F$5:$F$104,MATCH(D592,'CÔNG ĐOẠN'!$B$5:$B$104,0)),0))</f>
        <v/>
      </c>
      <c r="I592" s="22" t="str">
        <f t="shared" si="1"/>
        <v/>
      </c>
      <c r="J592" s="30"/>
    </row>
    <row r="593" ht="19.5" customHeight="1">
      <c r="A593" s="29"/>
      <c r="B593" s="30"/>
      <c r="C593" s="21" t="str">
        <f t="array" ref="C593">IF(B593="","",IFERROR(INDEX('NHÂN VIÊN'!$C$5:$C$54,MATCH(B593,'NHÂN VIÊN'!$B$5:$B$54,0)),"⚠ Sai mã NV"))</f>
        <v/>
      </c>
      <c r="D593" s="30"/>
      <c r="E593" s="21" t="str">
        <f t="array" ref="E593">IF(D593="","",IFERROR(INDEX('CÔNG ĐOẠN'!$C$5:$C$104,MATCH(D593,'CÔNG ĐOẠN'!$B$5:$B$104,0)),"⚠ Sai mã CĐ"))</f>
        <v/>
      </c>
      <c r="F593" s="21" t="str">
        <f t="array" ref="F593">IF(D593="","",IFERROR(INDEX('CÔNG ĐOẠN'!$D$5:$D$104,MATCH(D593,'CÔNG ĐOẠN'!$B$5:$B$104,0)),""))</f>
        <v/>
      </c>
      <c r="G593" s="23"/>
      <c r="H593" s="22" t="str">
        <f t="array" ref="H593">IF(D593="","",IFERROR(INDEX('CÔNG ĐOẠN'!$F$5:$F$104,MATCH(D593,'CÔNG ĐOẠN'!$B$5:$B$104,0)),0))</f>
        <v/>
      </c>
      <c r="I593" s="22" t="str">
        <f t="shared" si="1"/>
        <v/>
      </c>
      <c r="J593" s="30"/>
    </row>
    <row r="594" ht="19.5" customHeight="1">
      <c r="A594" s="29"/>
      <c r="B594" s="30"/>
      <c r="C594" s="21" t="str">
        <f t="array" ref="C594">IF(B594="","",IFERROR(INDEX('NHÂN VIÊN'!$C$5:$C$54,MATCH(B594,'NHÂN VIÊN'!$B$5:$B$54,0)),"⚠ Sai mã NV"))</f>
        <v/>
      </c>
      <c r="D594" s="30"/>
      <c r="E594" s="21" t="str">
        <f t="array" ref="E594">IF(D594="","",IFERROR(INDEX('CÔNG ĐOẠN'!$C$5:$C$104,MATCH(D594,'CÔNG ĐOẠN'!$B$5:$B$104,0)),"⚠ Sai mã CĐ"))</f>
        <v/>
      </c>
      <c r="F594" s="21" t="str">
        <f t="array" ref="F594">IF(D594="","",IFERROR(INDEX('CÔNG ĐOẠN'!$D$5:$D$104,MATCH(D594,'CÔNG ĐOẠN'!$B$5:$B$104,0)),""))</f>
        <v/>
      </c>
      <c r="G594" s="23"/>
      <c r="H594" s="22" t="str">
        <f t="array" ref="H594">IF(D594="","",IFERROR(INDEX('CÔNG ĐOẠN'!$F$5:$F$104,MATCH(D594,'CÔNG ĐOẠN'!$B$5:$B$104,0)),0))</f>
        <v/>
      </c>
      <c r="I594" s="22" t="str">
        <f t="shared" si="1"/>
        <v/>
      </c>
      <c r="J594" s="30"/>
    </row>
    <row r="595" ht="19.5" customHeight="1">
      <c r="A595" s="29"/>
      <c r="B595" s="30"/>
      <c r="C595" s="21" t="str">
        <f t="array" ref="C595">IF(B595="","",IFERROR(INDEX('NHÂN VIÊN'!$C$5:$C$54,MATCH(B595,'NHÂN VIÊN'!$B$5:$B$54,0)),"⚠ Sai mã NV"))</f>
        <v/>
      </c>
      <c r="D595" s="30"/>
      <c r="E595" s="21" t="str">
        <f t="array" ref="E595">IF(D595="","",IFERROR(INDEX('CÔNG ĐOẠN'!$C$5:$C$104,MATCH(D595,'CÔNG ĐOẠN'!$B$5:$B$104,0)),"⚠ Sai mã CĐ"))</f>
        <v/>
      </c>
      <c r="F595" s="21" t="str">
        <f t="array" ref="F595">IF(D595="","",IFERROR(INDEX('CÔNG ĐOẠN'!$D$5:$D$104,MATCH(D595,'CÔNG ĐOẠN'!$B$5:$B$104,0)),""))</f>
        <v/>
      </c>
      <c r="G595" s="23"/>
      <c r="H595" s="22" t="str">
        <f t="array" ref="H595">IF(D595="","",IFERROR(INDEX('CÔNG ĐOẠN'!$F$5:$F$104,MATCH(D595,'CÔNG ĐOẠN'!$B$5:$B$104,0)),0))</f>
        <v/>
      </c>
      <c r="I595" s="22" t="str">
        <f t="shared" si="1"/>
        <v/>
      </c>
      <c r="J595" s="30"/>
    </row>
    <row r="596" ht="19.5" customHeight="1">
      <c r="A596" s="29"/>
      <c r="B596" s="30"/>
      <c r="C596" s="21" t="str">
        <f t="array" ref="C596">IF(B596="","",IFERROR(INDEX('NHÂN VIÊN'!$C$5:$C$54,MATCH(B596,'NHÂN VIÊN'!$B$5:$B$54,0)),"⚠ Sai mã NV"))</f>
        <v/>
      </c>
      <c r="D596" s="30"/>
      <c r="E596" s="21" t="str">
        <f t="array" ref="E596">IF(D596="","",IFERROR(INDEX('CÔNG ĐOẠN'!$C$5:$C$104,MATCH(D596,'CÔNG ĐOẠN'!$B$5:$B$104,0)),"⚠ Sai mã CĐ"))</f>
        <v/>
      </c>
      <c r="F596" s="21" t="str">
        <f t="array" ref="F596">IF(D596="","",IFERROR(INDEX('CÔNG ĐOẠN'!$D$5:$D$104,MATCH(D596,'CÔNG ĐOẠN'!$B$5:$B$104,0)),""))</f>
        <v/>
      </c>
      <c r="G596" s="23"/>
      <c r="H596" s="22" t="str">
        <f t="array" ref="H596">IF(D596="","",IFERROR(INDEX('CÔNG ĐOẠN'!$F$5:$F$104,MATCH(D596,'CÔNG ĐOẠN'!$B$5:$B$104,0)),0))</f>
        <v/>
      </c>
      <c r="I596" s="22" t="str">
        <f t="shared" si="1"/>
        <v/>
      </c>
      <c r="J596" s="30"/>
    </row>
    <row r="597" ht="19.5" customHeight="1">
      <c r="A597" s="29"/>
      <c r="B597" s="30"/>
      <c r="C597" s="21" t="str">
        <f t="array" ref="C597">IF(B597="","",IFERROR(INDEX('NHÂN VIÊN'!$C$5:$C$54,MATCH(B597,'NHÂN VIÊN'!$B$5:$B$54,0)),"⚠ Sai mã NV"))</f>
        <v/>
      </c>
      <c r="D597" s="30"/>
      <c r="E597" s="21" t="str">
        <f t="array" ref="E597">IF(D597="","",IFERROR(INDEX('CÔNG ĐOẠN'!$C$5:$C$104,MATCH(D597,'CÔNG ĐOẠN'!$B$5:$B$104,0)),"⚠ Sai mã CĐ"))</f>
        <v/>
      </c>
      <c r="F597" s="21" t="str">
        <f t="array" ref="F597">IF(D597="","",IFERROR(INDEX('CÔNG ĐOẠN'!$D$5:$D$104,MATCH(D597,'CÔNG ĐOẠN'!$B$5:$B$104,0)),""))</f>
        <v/>
      </c>
      <c r="G597" s="23"/>
      <c r="H597" s="22" t="str">
        <f t="array" ref="H597">IF(D597="","",IFERROR(INDEX('CÔNG ĐOẠN'!$F$5:$F$104,MATCH(D597,'CÔNG ĐOẠN'!$B$5:$B$104,0)),0))</f>
        <v/>
      </c>
      <c r="I597" s="22" t="str">
        <f t="shared" si="1"/>
        <v/>
      </c>
      <c r="J597" s="30"/>
    </row>
    <row r="598" ht="19.5" customHeight="1">
      <c r="A598" s="29"/>
      <c r="B598" s="30"/>
      <c r="C598" s="21" t="str">
        <f t="array" ref="C598">IF(B598="","",IFERROR(INDEX('NHÂN VIÊN'!$C$5:$C$54,MATCH(B598,'NHÂN VIÊN'!$B$5:$B$54,0)),"⚠ Sai mã NV"))</f>
        <v/>
      </c>
      <c r="D598" s="30"/>
      <c r="E598" s="21" t="str">
        <f t="array" ref="E598">IF(D598="","",IFERROR(INDEX('CÔNG ĐOẠN'!$C$5:$C$104,MATCH(D598,'CÔNG ĐOẠN'!$B$5:$B$104,0)),"⚠ Sai mã CĐ"))</f>
        <v/>
      </c>
      <c r="F598" s="21" t="str">
        <f t="array" ref="F598">IF(D598="","",IFERROR(INDEX('CÔNG ĐOẠN'!$D$5:$D$104,MATCH(D598,'CÔNG ĐOẠN'!$B$5:$B$104,0)),""))</f>
        <v/>
      </c>
      <c r="G598" s="23"/>
      <c r="H598" s="22" t="str">
        <f t="array" ref="H598">IF(D598="","",IFERROR(INDEX('CÔNG ĐOẠN'!$F$5:$F$104,MATCH(D598,'CÔNG ĐOẠN'!$B$5:$B$104,0)),0))</f>
        <v/>
      </c>
      <c r="I598" s="22" t="str">
        <f t="shared" si="1"/>
        <v/>
      </c>
      <c r="J598" s="30"/>
    </row>
    <row r="599" ht="19.5" customHeight="1">
      <c r="A599" s="29"/>
      <c r="B599" s="30"/>
      <c r="C599" s="21" t="str">
        <f t="array" ref="C599">IF(B599="","",IFERROR(INDEX('NHÂN VIÊN'!$C$5:$C$54,MATCH(B599,'NHÂN VIÊN'!$B$5:$B$54,0)),"⚠ Sai mã NV"))</f>
        <v/>
      </c>
      <c r="D599" s="30"/>
      <c r="E599" s="21" t="str">
        <f t="array" ref="E599">IF(D599="","",IFERROR(INDEX('CÔNG ĐOẠN'!$C$5:$C$104,MATCH(D599,'CÔNG ĐOẠN'!$B$5:$B$104,0)),"⚠ Sai mã CĐ"))</f>
        <v/>
      </c>
      <c r="F599" s="21" t="str">
        <f t="array" ref="F599">IF(D599="","",IFERROR(INDEX('CÔNG ĐOẠN'!$D$5:$D$104,MATCH(D599,'CÔNG ĐOẠN'!$B$5:$B$104,0)),""))</f>
        <v/>
      </c>
      <c r="G599" s="23"/>
      <c r="H599" s="22" t="str">
        <f t="array" ref="H599">IF(D599="","",IFERROR(INDEX('CÔNG ĐOẠN'!$F$5:$F$104,MATCH(D599,'CÔNG ĐOẠN'!$B$5:$B$104,0)),0))</f>
        <v/>
      </c>
      <c r="I599" s="22" t="str">
        <f t="shared" si="1"/>
        <v/>
      </c>
      <c r="J599" s="30"/>
    </row>
    <row r="600" ht="19.5" customHeight="1">
      <c r="A600" s="29"/>
      <c r="B600" s="30"/>
      <c r="C600" s="21" t="str">
        <f t="array" ref="C600">IF(B600="","",IFERROR(INDEX('NHÂN VIÊN'!$C$5:$C$54,MATCH(B600,'NHÂN VIÊN'!$B$5:$B$54,0)),"⚠ Sai mã NV"))</f>
        <v/>
      </c>
      <c r="D600" s="30"/>
      <c r="E600" s="21" t="str">
        <f t="array" ref="E600">IF(D600="","",IFERROR(INDEX('CÔNG ĐOẠN'!$C$5:$C$104,MATCH(D600,'CÔNG ĐOẠN'!$B$5:$B$104,0)),"⚠ Sai mã CĐ"))</f>
        <v/>
      </c>
      <c r="F600" s="21" t="str">
        <f t="array" ref="F600">IF(D600="","",IFERROR(INDEX('CÔNG ĐOẠN'!$D$5:$D$104,MATCH(D600,'CÔNG ĐOẠN'!$B$5:$B$104,0)),""))</f>
        <v/>
      </c>
      <c r="G600" s="23"/>
      <c r="H600" s="22" t="str">
        <f t="array" ref="H600">IF(D600="","",IFERROR(INDEX('CÔNG ĐOẠN'!$F$5:$F$104,MATCH(D600,'CÔNG ĐOẠN'!$B$5:$B$104,0)),0))</f>
        <v/>
      </c>
      <c r="I600" s="22" t="str">
        <f t="shared" si="1"/>
        <v/>
      </c>
      <c r="J600" s="30"/>
    </row>
    <row r="601" ht="19.5" customHeight="1">
      <c r="A601" s="29"/>
      <c r="B601" s="30"/>
      <c r="C601" s="21" t="str">
        <f t="array" ref="C601">IF(B601="","",IFERROR(INDEX('NHÂN VIÊN'!$C$5:$C$54,MATCH(B601,'NHÂN VIÊN'!$B$5:$B$54,0)),"⚠ Sai mã NV"))</f>
        <v/>
      </c>
      <c r="D601" s="30"/>
      <c r="E601" s="21" t="str">
        <f t="array" ref="E601">IF(D601="","",IFERROR(INDEX('CÔNG ĐOẠN'!$C$5:$C$104,MATCH(D601,'CÔNG ĐOẠN'!$B$5:$B$104,0)),"⚠ Sai mã CĐ"))</f>
        <v/>
      </c>
      <c r="F601" s="21" t="str">
        <f t="array" ref="F601">IF(D601="","",IFERROR(INDEX('CÔNG ĐOẠN'!$D$5:$D$104,MATCH(D601,'CÔNG ĐOẠN'!$B$5:$B$104,0)),""))</f>
        <v/>
      </c>
      <c r="G601" s="23"/>
      <c r="H601" s="22" t="str">
        <f t="array" ref="H601">IF(D601="","",IFERROR(INDEX('CÔNG ĐOẠN'!$F$5:$F$104,MATCH(D601,'CÔNG ĐOẠN'!$B$5:$B$104,0)),0))</f>
        <v/>
      </c>
      <c r="I601" s="22" t="str">
        <f t="shared" si="1"/>
        <v/>
      </c>
      <c r="J601" s="30"/>
    </row>
    <row r="602" ht="19.5" customHeight="1">
      <c r="A602" s="29"/>
      <c r="B602" s="30"/>
      <c r="C602" s="21" t="str">
        <f t="array" ref="C602">IF(B602="","",IFERROR(INDEX('NHÂN VIÊN'!$C$5:$C$54,MATCH(B602,'NHÂN VIÊN'!$B$5:$B$54,0)),"⚠ Sai mã NV"))</f>
        <v/>
      </c>
      <c r="D602" s="30"/>
      <c r="E602" s="21" t="str">
        <f t="array" ref="E602">IF(D602="","",IFERROR(INDEX('CÔNG ĐOẠN'!$C$5:$C$104,MATCH(D602,'CÔNG ĐOẠN'!$B$5:$B$104,0)),"⚠ Sai mã CĐ"))</f>
        <v/>
      </c>
      <c r="F602" s="21" t="str">
        <f t="array" ref="F602">IF(D602="","",IFERROR(INDEX('CÔNG ĐOẠN'!$D$5:$D$104,MATCH(D602,'CÔNG ĐOẠN'!$B$5:$B$104,0)),""))</f>
        <v/>
      </c>
      <c r="G602" s="23"/>
      <c r="H602" s="22" t="str">
        <f t="array" ref="H602">IF(D602="","",IFERROR(INDEX('CÔNG ĐOẠN'!$F$5:$F$104,MATCH(D602,'CÔNG ĐOẠN'!$B$5:$B$104,0)),0))</f>
        <v/>
      </c>
      <c r="I602" s="22" t="str">
        <f t="shared" si="1"/>
        <v/>
      </c>
      <c r="J602" s="30"/>
    </row>
    <row r="603" ht="19.5" customHeight="1">
      <c r="A603" s="29"/>
      <c r="B603" s="30"/>
      <c r="C603" s="21" t="str">
        <f t="array" ref="C603">IF(B603="","",IFERROR(INDEX('NHÂN VIÊN'!$C$5:$C$54,MATCH(B603,'NHÂN VIÊN'!$B$5:$B$54,0)),"⚠ Sai mã NV"))</f>
        <v/>
      </c>
      <c r="D603" s="30"/>
      <c r="E603" s="21" t="str">
        <f t="array" ref="E603">IF(D603="","",IFERROR(INDEX('CÔNG ĐOẠN'!$C$5:$C$104,MATCH(D603,'CÔNG ĐOẠN'!$B$5:$B$104,0)),"⚠ Sai mã CĐ"))</f>
        <v/>
      </c>
      <c r="F603" s="21" t="str">
        <f t="array" ref="F603">IF(D603="","",IFERROR(INDEX('CÔNG ĐOẠN'!$D$5:$D$104,MATCH(D603,'CÔNG ĐOẠN'!$B$5:$B$104,0)),""))</f>
        <v/>
      </c>
      <c r="G603" s="23"/>
      <c r="H603" s="22" t="str">
        <f t="array" ref="H603">IF(D603="","",IFERROR(INDEX('CÔNG ĐOẠN'!$F$5:$F$104,MATCH(D603,'CÔNG ĐOẠN'!$B$5:$B$104,0)),0))</f>
        <v/>
      </c>
      <c r="I603" s="22" t="str">
        <f t="shared" si="1"/>
        <v/>
      </c>
      <c r="J603" s="30"/>
    </row>
    <row r="604" ht="19.5" customHeight="1">
      <c r="A604" s="29"/>
      <c r="B604" s="30"/>
      <c r="C604" s="21" t="str">
        <f t="array" ref="C604">IF(B604="","",IFERROR(INDEX('NHÂN VIÊN'!$C$5:$C$54,MATCH(B604,'NHÂN VIÊN'!$B$5:$B$54,0)),"⚠ Sai mã NV"))</f>
        <v/>
      </c>
      <c r="D604" s="30"/>
      <c r="E604" s="21" t="str">
        <f t="array" ref="E604">IF(D604="","",IFERROR(INDEX('CÔNG ĐOẠN'!$C$5:$C$104,MATCH(D604,'CÔNG ĐOẠN'!$B$5:$B$104,0)),"⚠ Sai mã CĐ"))</f>
        <v/>
      </c>
      <c r="F604" s="21" t="str">
        <f t="array" ref="F604">IF(D604="","",IFERROR(INDEX('CÔNG ĐOẠN'!$D$5:$D$104,MATCH(D604,'CÔNG ĐOẠN'!$B$5:$B$104,0)),""))</f>
        <v/>
      </c>
      <c r="G604" s="23"/>
      <c r="H604" s="22" t="str">
        <f t="array" ref="H604">IF(D604="","",IFERROR(INDEX('CÔNG ĐOẠN'!$F$5:$F$104,MATCH(D604,'CÔNG ĐOẠN'!$B$5:$B$104,0)),0))</f>
        <v/>
      </c>
      <c r="I604" s="22" t="str">
        <f t="shared" si="1"/>
        <v/>
      </c>
      <c r="J604" s="30"/>
    </row>
    <row r="605" ht="19.5" customHeight="1">
      <c r="A605" s="29"/>
      <c r="B605" s="30"/>
      <c r="C605" s="21" t="str">
        <f t="array" ref="C605">IF(B605="","",IFERROR(INDEX('NHÂN VIÊN'!$C$5:$C$54,MATCH(B605,'NHÂN VIÊN'!$B$5:$B$54,0)),"⚠ Sai mã NV"))</f>
        <v/>
      </c>
      <c r="D605" s="30"/>
      <c r="E605" s="21" t="str">
        <f t="array" ref="E605">IF(D605="","",IFERROR(INDEX('CÔNG ĐOẠN'!$C$5:$C$104,MATCH(D605,'CÔNG ĐOẠN'!$B$5:$B$104,0)),"⚠ Sai mã CĐ"))</f>
        <v/>
      </c>
      <c r="F605" s="21" t="str">
        <f t="array" ref="F605">IF(D605="","",IFERROR(INDEX('CÔNG ĐOẠN'!$D$5:$D$104,MATCH(D605,'CÔNG ĐOẠN'!$B$5:$B$104,0)),""))</f>
        <v/>
      </c>
      <c r="G605" s="23"/>
      <c r="H605" s="22" t="str">
        <f t="array" ref="H605">IF(D605="","",IFERROR(INDEX('CÔNG ĐOẠN'!$F$5:$F$104,MATCH(D605,'CÔNG ĐOẠN'!$B$5:$B$104,0)),0))</f>
        <v/>
      </c>
      <c r="I605" s="22" t="str">
        <f t="shared" si="1"/>
        <v/>
      </c>
      <c r="J605" s="30"/>
    </row>
    <row r="606" ht="19.5" customHeight="1">
      <c r="A606" s="29"/>
      <c r="B606" s="30"/>
      <c r="C606" s="21" t="str">
        <f t="array" ref="C606">IF(B606="","",IFERROR(INDEX('NHÂN VIÊN'!$C$5:$C$54,MATCH(B606,'NHÂN VIÊN'!$B$5:$B$54,0)),"⚠ Sai mã NV"))</f>
        <v/>
      </c>
      <c r="D606" s="30"/>
      <c r="E606" s="21" t="str">
        <f t="array" ref="E606">IF(D606="","",IFERROR(INDEX('CÔNG ĐOẠN'!$C$5:$C$104,MATCH(D606,'CÔNG ĐOẠN'!$B$5:$B$104,0)),"⚠ Sai mã CĐ"))</f>
        <v/>
      </c>
      <c r="F606" s="21" t="str">
        <f t="array" ref="F606">IF(D606="","",IFERROR(INDEX('CÔNG ĐOẠN'!$D$5:$D$104,MATCH(D606,'CÔNG ĐOẠN'!$B$5:$B$104,0)),""))</f>
        <v/>
      </c>
      <c r="G606" s="23"/>
      <c r="H606" s="22" t="str">
        <f t="array" ref="H606">IF(D606="","",IFERROR(INDEX('CÔNG ĐOẠN'!$F$5:$F$104,MATCH(D606,'CÔNG ĐOẠN'!$B$5:$B$104,0)),0))</f>
        <v/>
      </c>
      <c r="I606" s="22" t="str">
        <f t="shared" si="1"/>
        <v/>
      </c>
      <c r="J606" s="30"/>
    </row>
    <row r="607" ht="19.5" customHeight="1">
      <c r="A607" s="29"/>
      <c r="B607" s="30"/>
      <c r="C607" s="21" t="str">
        <f t="array" ref="C607">IF(B607="","",IFERROR(INDEX('NHÂN VIÊN'!$C$5:$C$54,MATCH(B607,'NHÂN VIÊN'!$B$5:$B$54,0)),"⚠ Sai mã NV"))</f>
        <v/>
      </c>
      <c r="D607" s="30"/>
      <c r="E607" s="21" t="str">
        <f t="array" ref="E607">IF(D607="","",IFERROR(INDEX('CÔNG ĐOẠN'!$C$5:$C$104,MATCH(D607,'CÔNG ĐOẠN'!$B$5:$B$104,0)),"⚠ Sai mã CĐ"))</f>
        <v/>
      </c>
      <c r="F607" s="21" t="str">
        <f t="array" ref="F607">IF(D607="","",IFERROR(INDEX('CÔNG ĐOẠN'!$D$5:$D$104,MATCH(D607,'CÔNG ĐOẠN'!$B$5:$B$104,0)),""))</f>
        <v/>
      </c>
      <c r="G607" s="23"/>
      <c r="H607" s="22" t="str">
        <f t="array" ref="H607">IF(D607="","",IFERROR(INDEX('CÔNG ĐOẠN'!$F$5:$F$104,MATCH(D607,'CÔNG ĐOẠN'!$B$5:$B$104,0)),0))</f>
        <v/>
      </c>
      <c r="I607" s="22" t="str">
        <f t="shared" si="1"/>
        <v/>
      </c>
      <c r="J607" s="30"/>
    </row>
    <row r="608" ht="19.5" customHeight="1">
      <c r="A608" s="29"/>
      <c r="B608" s="30"/>
      <c r="C608" s="21" t="str">
        <f t="array" ref="C608">IF(B608="","",IFERROR(INDEX('NHÂN VIÊN'!$C$5:$C$54,MATCH(B608,'NHÂN VIÊN'!$B$5:$B$54,0)),"⚠ Sai mã NV"))</f>
        <v/>
      </c>
      <c r="D608" s="30"/>
      <c r="E608" s="21" t="str">
        <f t="array" ref="E608">IF(D608="","",IFERROR(INDEX('CÔNG ĐOẠN'!$C$5:$C$104,MATCH(D608,'CÔNG ĐOẠN'!$B$5:$B$104,0)),"⚠ Sai mã CĐ"))</f>
        <v/>
      </c>
      <c r="F608" s="21" t="str">
        <f t="array" ref="F608">IF(D608="","",IFERROR(INDEX('CÔNG ĐOẠN'!$D$5:$D$104,MATCH(D608,'CÔNG ĐOẠN'!$B$5:$B$104,0)),""))</f>
        <v/>
      </c>
      <c r="G608" s="23"/>
      <c r="H608" s="22" t="str">
        <f t="array" ref="H608">IF(D608="","",IFERROR(INDEX('CÔNG ĐOẠN'!$F$5:$F$104,MATCH(D608,'CÔNG ĐOẠN'!$B$5:$B$104,0)),0))</f>
        <v/>
      </c>
      <c r="I608" s="22" t="str">
        <f t="shared" si="1"/>
        <v/>
      </c>
      <c r="J608" s="30"/>
    </row>
    <row r="609" ht="19.5" customHeight="1">
      <c r="A609" s="29"/>
      <c r="B609" s="30"/>
      <c r="C609" s="21" t="str">
        <f t="array" ref="C609">IF(B609="","",IFERROR(INDEX('NHÂN VIÊN'!$C$5:$C$54,MATCH(B609,'NHÂN VIÊN'!$B$5:$B$54,0)),"⚠ Sai mã NV"))</f>
        <v/>
      </c>
      <c r="D609" s="30"/>
      <c r="E609" s="21" t="str">
        <f t="array" ref="E609">IF(D609="","",IFERROR(INDEX('CÔNG ĐOẠN'!$C$5:$C$104,MATCH(D609,'CÔNG ĐOẠN'!$B$5:$B$104,0)),"⚠ Sai mã CĐ"))</f>
        <v/>
      </c>
      <c r="F609" s="21" t="str">
        <f t="array" ref="F609">IF(D609="","",IFERROR(INDEX('CÔNG ĐOẠN'!$D$5:$D$104,MATCH(D609,'CÔNG ĐOẠN'!$B$5:$B$104,0)),""))</f>
        <v/>
      </c>
      <c r="G609" s="23"/>
      <c r="H609" s="22" t="str">
        <f t="array" ref="H609">IF(D609="","",IFERROR(INDEX('CÔNG ĐOẠN'!$F$5:$F$104,MATCH(D609,'CÔNG ĐOẠN'!$B$5:$B$104,0)),0))</f>
        <v/>
      </c>
      <c r="I609" s="22" t="str">
        <f t="shared" si="1"/>
        <v/>
      </c>
      <c r="J609" s="30"/>
    </row>
    <row r="610" ht="19.5" customHeight="1">
      <c r="A610" s="29"/>
      <c r="B610" s="30"/>
      <c r="C610" s="21" t="str">
        <f t="array" ref="C610">IF(B610="","",IFERROR(INDEX('NHÂN VIÊN'!$C$5:$C$54,MATCH(B610,'NHÂN VIÊN'!$B$5:$B$54,0)),"⚠ Sai mã NV"))</f>
        <v/>
      </c>
      <c r="D610" s="30"/>
      <c r="E610" s="21" t="str">
        <f t="array" ref="E610">IF(D610="","",IFERROR(INDEX('CÔNG ĐOẠN'!$C$5:$C$104,MATCH(D610,'CÔNG ĐOẠN'!$B$5:$B$104,0)),"⚠ Sai mã CĐ"))</f>
        <v/>
      </c>
      <c r="F610" s="21" t="str">
        <f t="array" ref="F610">IF(D610="","",IFERROR(INDEX('CÔNG ĐOẠN'!$D$5:$D$104,MATCH(D610,'CÔNG ĐOẠN'!$B$5:$B$104,0)),""))</f>
        <v/>
      </c>
      <c r="G610" s="23"/>
      <c r="H610" s="22" t="str">
        <f t="array" ref="H610">IF(D610="","",IFERROR(INDEX('CÔNG ĐOẠN'!$F$5:$F$104,MATCH(D610,'CÔNG ĐOẠN'!$B$5:$B$104,0)),0))</f>
        <v/>
      </c>
      <c r="I610" s="22" t="str">
        <f t="shared" si="1"/>
        <v/>
      </c>
      <c r="J610" s="30"/>
    </row>
    <row r="611" ht="19.5" customHeight="1">
      <c r="A611" s="29"/>
      <c r="B611" s="30"/>
      <c r="C611" s="21" t="str">
        <f t="array" ref="C611">IF(B611="","",IFERROR(INDEX('NHÂN VIÊN'!$C$5:$C$54,MATCH(B611,'NHÂN VIÊN'!$B$5:$B$54,0)),"⚠ Sai mã NV"))</f>
        <v/>
      </c>
      <c r="D611" s="30"/>
      <c r="E611" s="21" t="str">
        <f t="array" ref="E611">IF(D611="","",IFERROR(INDEX('CÔNG ĐOẠN'!$C$5:$C$104,MATCH(D611,'CÔNG ĐOẠN'!$B$5:$B$104,0)),"⚠ Sai mã CĐ"))</f>
        <v/>
      </c>
      <c r="F611" s="21" t="str">
        <f t="array" ref="F611">IF(D611="","",IFERROR(INDEX('CÔNG ĐOẠN'!$D$5:$D$104,MATCH(D611,'CÔNG ĐOẠN'!$B$5:$B$104,0)),""))</f>
        <v/>
      </c>
      <c r="G611" s="23"/>
      <c r="H611" s="22" t="str">
        <f t="array" ref="H611">IF(D611="","",IFERROR(INDEX('CÔNG ĐOẠN'!$F$5:$F$104,MATCH(D611,'CÔNG ĐOẠN'!$B$5:$B$104,0)),0))</f>
        <v/>
      </c>
      <c r="I611" s="22" t="str">
        <f t="shared" si="1"/>
        <v/>
      </c>
      <c r="J611" s="30"/>
    </row>
    <row r="612" ht="19.5" customHeight="1">
      <c r="A612" s="29"/>
      <c r="B612" s="30"/>
      <c r="C612" s="21" t="str">
        <f t="array" ref="C612">IF(B612="","",IFERROR(INDEX('NHÂN VIÊN'!$C$5:$C$54,MATCH(B612,'NHÂN VIÊN'!$B$5:$B$54,0)),"⚠ Sai mã NV"))</f>
        <v/>
      </c>
      <c r="D612" s="30"/>
      <c r="E612" s="21" t="str">
        <f t="array" ref="E612">IF(D612="","",IFERROR(INDEX('CÔNG ĐOẠN'!$C$5:$C$104,MATCH(D612,'CÔNG ĐOẠN'!$B$5:$B$104,0)),"⚠ Sai mã CĐ"))</f>
        <v/>
      </c>
      <c r="F612" s="21" t="str">
        <f t="array" ref="F612">IF(D612="","",IFERROR(INDEX('CÔNG ĐOẠN'!$D$5:$D$104,MATCH(D612,'CÔNG ĐOẠN'!$B$5:$B$104,0)),""))</f>
        <v/>
      </c>
      <c r="G612" s="23"/>
      <c r="H612" s="22" t="str">
        <f t="array" ref="H612">IF(D612="","",IFERROR(INDEX('CÔNG ĐOẠN'!$F$5:$F$104,MATCH(D612,'CÔNG ĐOẠN'!$B$5:$B$104,0)),0))</f>
        <v/>
      </c>
      <c r="I612" s="22" t="str">
        <f t="shared" si="1"/>
        <v/>
      </c>
      <c r="J612" s="30"/>
    </row>
    <row r="613" ht="19.5" customHeight="1">
      <c r="A613" s="29"/>
      <c r="B613" s="30"/>
      <c r="C613" s="21" t="str">
        <f t="array" ref="C613">IF(B613="","",IFERROR(INDEX('NHÂN VIÊN'!$C$5:$C$54,MATCH(B613,'NHÂN VIÊN'!$B$5:$B$54,0)),"⚠ Sai mã NV"))</f>
        <v/>
      </c>
      <c r="D613" s="30"/>
      <c r="E613" s="21" t="str">
        <f t="array" ref="E613">IF(D613="","",IFERROR(INDEX('CÔNG ĐOẠN'!$C$5:$C$104,MATCH(D613,'CÔNG ĐOẠN'!$B$5:$B$104,0)),"⚠ Sai mã CĐ"))</f>
        <v/>
      </c>
      <c r="F613" s="21" t="str">
        <f t="array" ref="F613">IF(D613="","",IFERROR(INDEX('CÔNG ĐOẠN'!$D$5:$D$104,MATCH(D613,'CÔNG ĐOẠN'!$B$5:$B$104,0)),""))</f>
        <v/>
      </c>
      <c r="G613" s="23"/>
      <c r="H613" s="22" t="str">
        <f t="array" ref="H613">IF(D613="","",IFERROR(INDEX('CÔNG ĐOẠN'!$F$5:$F$104,MATCH(D613,'CÔNG ĐOẠN'!$B$5:$B$104,0)),0))</f>
        <v/>
      </c>
      <c r="I613" s="22" t="str">
        <f t="shared" si="1"/>
        <v/>
      </c>
      <c r="J613" s="30"/>
    </row>
    <row r="614" ht="19.5" customHeight="1">
      <c r="A614" s="29"/>
      <c r="B614" s="30"/>
      <c r="C614" s="21" t="str">
        <f t="array" ref="C614">IF(B614="","",IFERROR(INDEX('NHÂN VIÊN'!$C$5:$C$54,MATCH(B614,'NHÂN VIÊN'!$B$5:$B$54,0)),"⚠ Sai mã NV"))</f>
        <v/>
      </c>
      <c r="D614" s="30"/>
      <c r="E614" s="21" t="str">
        <f t="array" ref="E614">IF(D614="","",IFERROR(INDEX('CÔNG ĐOẠN'!$C$5:$C$104,MATCH(D614,'CÔNG ĐOẠN'!$B$5:$B$104,0)),"⚠ Sai mã CĐ"))</f>
        <v/>
      </c>
      <c r="F614" s="21" t="str">
        <f t="array" ref="F614">IF(D614="","",IFERROR(INDEX('CÔNG ĐOẠN'!$D$5:$D$104,MATCH(D614,'CÔNG ĐOẠN'!$B$5:$B$104,0)),""))</f>
        <v/>
      </c>
      <c r="G614" s="23"/>
      <c r="H614" s="22" t="str">
        <f t="array" ref="H614">IF(D614="","",IFERROR(INDEX('CÔNG ĐOẠN'!$F$5:$F$104,MATCH(D614,'CÔNG ĐOẠN'!$B$5:$B$104,0)),0))</f>
        <v/>
      </c>
      <c r="I614" s="22" t="str">
        <f t="shared" si="1"/>
        <v/>
      </c>
      <c r="J614" s="30"/>
    </row>
    <row r="615" ht="19.5" customHeight="1">
      <c r="A615" s="29"/>
      <c r="B615" s="30"/>
      <c r="C615" s="21" t="str">
        <f t="array" ref="C615">IF(B615="","",IFERROR(INDEX('NHÂN VIÊN'!$C$5:$C$54,MATCH(B615,'NHÂN VIÊN'!$B$5:$B$54,0)),"⚠ Sai mã NV"))</f>
        <v/>
      </c>
      <c r="D615" s="30"/>
      <c r="E615" s="21" t="str">
        <f t="array" ref="E615">IF(D615="","",IFERROR(INDEX('CÔNG ĐOẠN'!$C$5:$C$104,MATCH(D615,'CÔNG ĐOẠN'!$B$5:$B$104,0)),"⚠ Sai mã CĐ"))</f>
        <v/>
      </c>
      <c r="F615" s="21" t="str">
        <f t="array" ref="F615">IF(D615="","",IFERROR(INDEX('CÔNG ĐOẠN'!$D$5:$D$104,MATCH(D615,'CÔNG ĐOẠN'!$B$5:$B$104,0)),""))</f>
        <v/>
      </c>
      <c r="G615" s="23"/>
      <c r="H615" s="22" t="str">
        <f t="array" ref="H615">IF(D615="","",IFERROR(INDEX('CÔNG ĐOẠN'!$F$5:$F$104,MATCH(D615,'CÔNG ĐOẠN'!$B$5:$B$104,0)),0))</f>
        <v/>
      </c>
      <c r="I615" s="22" t="str">
        <f t="shared" si="1"/>
        <v/>
      </c>
      <c r="J615" s="30"/>
    </row>
    <row r="616" ht="19.5" customHeight="1">
      <c r="A616" s="29"/>
      <c r="B616" s="30"/>
      <c r="C616" s="21" t="str">
        <f t="array" ref="C616">IF(B616="","",IFERROR(INDEX('NHÂN VIÊN'!$C$5:$C$54,MATCH(B616,'NHÂN VIÊN'!$B$5:$B$54,0)),"⚠ Sai mã NV"))</f>
        <v/>
      </c>
      <c r="D616" s="30"/>
      <c r="E616" s="21" t="str">
        <f t="array" ref="E616">IF(D616="","",IFERROR(INDEX('CÔNG ĐOẠN'!$C$5:$C$104,MATCH(D616,'CÔNG ĐOẠN'!$B$5:$B$104,0)),"⚠ Sai mã CĐ"))</f>
        <v/>
      </c>
      <c r="F616" s="21" t="str">
        <f t="array" ref="F616">IF(D616="","",IFERROR(INDEX('CÔNG ĐOẠN'!$D$5:$D$104,MATCH(D616,'CÔNG ĐOẠN'!$B$5:$B$104,0)),""))</f>
        <v/>
      </c>
      <c r="G616" s="23"/>
      <c r="H616" s="22" t="str">
        <f t="array" ref="H616">IF(D616="","",IFERROR(INDEX('CÔNG ĐOẠN'!$F$5:$F$104,MATCH(D616,'CÔNG ĐOẠN'!$B$5:$B$104,0)),0))</f>
        <v/>
      </c>
      <c r="I616" s="22" t="str">
        <f t="shared" si="1"/>
        <v/>
      </c>
      <c r="J616" s="30"/>
    </row>
    <row r="617" ht="19.5" customHeight="1">
      <c r="A617" s="29"/>
      <c r="B617" s="30"/>
      <c r="C617" s="21" t="str">
        <f t="array" ref="C617">IF(B617="","",IFERROR(INDEX('NHÂN VIÊN'!$C$5:$C$54,MATCH(B617,'NHÂN VIÊN'!$B$5:$B$54,0)),"⚠ Sai mã NV"))</f>
        <v/>
      </c>
      <c r="D617" s="30"/>
      <c r="E617" s="21" t="str">
        <f t="array" ref="E617">IF(D617="","",IFERROR(INDEX('CÔNG ĐOẠN'!$C$5:$C$104,MATCH(D617,'CÔNG ĐOẠN'!$B$5:$B$104,0)),"⚠ Sai mã CĐ"))</f>
        <v/>
      </c>
      <c r="F617" s="21" t="str">
        <f t="array" ref="F617">IF(D617="","",IFERROR(INDEX('CÔNG ĐOẠN'!$D$5:$D$104,MATCH(D617,'CÔNG ĐOẠN'!$B$5:$B$104,0)),""))</f>
        <v/>
      </c>
      <c r="G617" s="23"/>
      <c r="H617" s="22" t="str">
        <f t="array" ref="H617">IF(D617="","",IFERROR(INDEX('CÔNG ĐOẠN'!$F$5:$F$104,MATCH(D617,'CÔNG ĐOẠN'!$B$5:$B$104,0)),0))</f>
        <v/>
      </c>
      <c r="I617" s="22" t="str">
        <f t="shared" si="1"/>
        <v/>
      </c>
      <c r="J617" s="30"/>
    </row>
    <row r="618" ht="19.5" customHeight="1">
      <c r="A618" s="29"/>
      <c r="B618" s="30"/>
      <c r="C618" s="21" t="str">
        <f t="array" ref="C618">IF(B618="","",IFERROR(INDEX('NHÂN VIÊN'!$C$5:$C$54,MATCH(B618,'NHÂN VIÊN'!$B$5:$B$54,0)),"⚠ Sai mã NV"))</f>
        <v/>
      </c>
      <c r="D618" s="30"/>
      <c r="E618" s="21" t="str">
        <f t="array" ref="E618">IF(D618="","",IFERROR(INDEX('CÔNG ĐOẠN'!$C$5:$C$104,MATCH(D618,'CÔNG ĐOẠN'!$B$5:$B$104,0)),"⚠ Sai mã CĐ"))</f>
        <v/>
      </c>
      <c r="F618" s="21" t="str">
        <f t="array" ref="F618">IF(D618="","",IFERROR(INDEX('CÔNG ĐOẠN'!$D$5:$D$104,MATCH(D618,'CÔNG ĐOẠN'!$B$5:$B$104,0)),""))</f>
        <v/>
      </c>
      <c r="G618" s="23"/>
      <c r="H618" s="22" t="str">
        <f t="array" ref="H618">IF(D618="","",IFERROR(INDEX('CÔNG ĐOẠN'!$F$5:$F$104,MATCH(D618,'CÔNG ĐOẠN'!$B$5:$B$104,0)),0))</f>
        <v/>
      </c>
      <c r="I618" s="22" t="str">
        <f t="shared" si="1"/>
        <v/>
      </c>
      <c r="J618" s="30"/>
    </row>
    <row r="619" ht="19.5" customHeight="1">
      <c r="A619" s="29"/>
      <c r="B619" s="30"/>
      <c r="C619" s="21" t="str">
        <f t="array" ref="C619">IF(B619="","",IFERROR(INDEX('NHÂN VIÊN'!$C$5:$C$54,MATCH(B619,'NHÂN VIÊN'!$B$5:$B$54,0)),"⚠ Sai mã NV"))</f>
        <v/>
      </c>
      <c r="D619" s="30"/>
      <c r="E619" s="21" t="str">
        <f t="array" ref="E619">IF(D619="","",IFERROR(INDEX('CÔNG ĐOẠN'!$C$5:$C$104,MATCH(D619,'CÔNG ĐOẠN'!$B$5:$B$104,0)),"⚠ Sai mã CĐ"))</f>
        <v/>
      </c>
      <c r="F619" s="21" t="str">
        <f t="array" ref="F619">IF(D619="","",IFERROR(INDEX('CÔNG ĐOẠN'!$D$5:$D$104,MATCH(D619,'CÔNG ĐOẠN'!$B$5:$B$104,0)),""))</f>
        <v/>
      </c>
      <c r="G619" s="23"/>
      <c r="H619" s="22" t="str">
        <f t="array" ref="H619">IF(D619="","",IFERROR(INDEX('CÔNG ĐOẠN'!$F$5:$F$104,MATCH(D619,'CÔNG ĐOẠN'!$B$5:$B$104,0)),0))</f>
        <v/>
      </c>
      <c r="I619" s="22" t="str">
        <f t="shared" si="1"/>
        <v/>
      </c>
      <c r="J619" s="30"/>
    </row>
    <row r="620" ht="19.5" customHeight="1">
      <c r="A620" s="29"/>
      <c r="B620" s="30"/>
      <c r="C620" s="21" t="str">
        <f t="array" ref="C620">IF(B620="","",IFERROR(INDEX('NHÂN VIÊN'!$C$5:$C$54,MATCH(B620,'NHÂN VIÊN'!$B$5:$B$54,0)),"⚠ Sai mã NV"))</f>
        <v/>
      </c>
      <c r="D620" s="30"/>
      <c r="E620" s="21" t="str">
        <f t="array" ref="E620">IF(D620="","",IFERROR(INDEX('CÔNG ĐOẠN'!$C$5:$C$104,MATCH(D620,'CÔNG ĐOẠN'!$B$5:$B$104,0)),"⚠ Sai mã CĐ"))</f>
        <v/>
      </c>
      <c r="F620" s="21" t="str">
        <f t="array" ref="F620">IF(D620="","",IFERROR(INDEX('CÔNG ĐOẠN'!$D$5:$D$104,MATCH(D620,'CÔNG ĐOẠN'!$B$5:$B$104,0)),""))</f>
        <v/>
      </c>
      <c r="G620" s="23"/>
      <c r="H620" s="22" t="str">
        <f t="array" ref="H620">IF(D620="","",IFERROR(INDEX('CÔNG ĐOẠN'!$F$5:$F$104,MATCH(D620,'CÔNG ĐOẠN'!$B$5:$B$104,0)),0))</f>
        <v/>
      </c>
      <c r="I620" s="22" t="str">
        <f t="shared" si="1"/>
        <v/>
      </c>
      <c r="J620" s="30"/>
    </row>
    <row r="621" ht="19.5" customHeight="1">
      <c r="A621" s="29"/>
      <c r="B621" s="30"/>
      <c r="C621" s="21" t="str">
        <f t="array" ref="C621">IF(B621="","",IFERROR(INDEX('NHÂN VIÊN'!$C$5:$C$54,MATCH(B621,'NHÂN VIÊN'!$B$5:$B$54,0)),"⚠ Sai mã NV"))</f>
        <v/>
      </c>
      <c r="D621" s="30"/>
      <c r="E621" s="21" t="str">
        <f t="array" ref="E621">IF(D621="","",IFERROR(INDEX('CÔNG ĐOẠN'!$C$5:$C$104,MATCH(D621,'CÔNG ĐOẠN'!$B$5:$B$104,0)),"⚠ Sai mã CĐ"))</f>
        <v/>
      </c>
      <c r="F621" s="21" t="str">
        <f t="array" ref="F621">IF(D621="","",IFERROR(INDEX('CÔNG ĐOẠN'!$D$5:$D$104,MATCH(D621,'CÔNG ĐOẠN'!$B$5:$B$104,0)),""))</f>
        <v/>
      </c>
      <c r="G621" s="23"/>
      <c r="H621" s="22" t="str">
        <f t="array" ref="H621">IF(D621="","",IFERROR(INDEX('CÔNG ĐOẠN'!$F$5:$F$104,MATCH(D621,'CÔNG ĐOẠN'!$B$5:$B$104,0)),0))</f>
        <v/>
      </c>
      <c r="I621" s="22" t="str">
        <f t="shared" si="1"/>
        <v/>
      </c>
      <c r="J621" s="30"/>
    </row>
    <row r="622" ht="19.5" customHeight="1">
      <c r="A622" s="29"/>
      <c r="B622" s="30"/>
      <c r="C622" s="21" t="str">
        <f t="array" ref="C622">IF(B622="","",IFERROR(INDEX('NHÂN VIÊN'!$C$5:$C$54,MATCH(B622,'NHÂN VIÊN'!$B$5:$B$54,0)),"⚠ Sai mã NV"))</f>
        <v/>
      </c>
      <c r="D622" s="30"/>
      <c r="E622" s="21" t="str">
        <f t="array" ref="E622">IF(D622="","",IFERROR(INDEX('CÔNG ĐOẠN'!$C$5:$C$104,MATCH(D622,'CÔNG ĐOẠN'!$B$5:$B$104,0)),"⚠ Sai mã CĐ"))</f>
        <v/>
      </c>
      <c r="F622" s="21" t="str">
        <f t="array" ref="F622">IF(D622="","",IFERROR(INDEX('CÔNG ĐOẠN'!$D$5:$D$104,MATCH(D622,'CÔNG ĐOẠN'!$B$5:$B$104,0)),""))</f>
        <v/>
      </c>
      <c r="G622" s="23"/>
      <c r="H622" s="22" t="str">
        <f t="array" ref="H622">IF(D622="","",IFERROR(INDEX('CÔNG ĐOẠN'!$F$5:$F$104,MATCH(D622,'CÔNG ĐOẠN'!$B$5:$B$104,0)),0))</f>
        <v/>
      </c>
      <c r="I622" s="22" t="str">
        <f t="shared" si="1"/>
        <v/>
      </c>
      <c r="J622" s="30"/>
    </row>
    <row r="623" ht="19.5" customHeight="1">
      <c r="A623" s="29"/>
      <c r="B623" s="30"/>
      <c r="C623" s="21" t="str">
        <f t="array" ref="C623">IF(B623="","",IFERROR(INDEX('NHÂN VIÊN'!$C$5:$C$54,MATCH(B623,'NHÂN VIÊN'!$B$5:$B$54,0)),"⚠ Sai mã NV"))</f>
        <v/>
      </c>
      <c r="D623" s="30"/>
      <c r="E623" s="21" t="str">
        <f t="array" ref="E623">IF(D623="","",IFERROR(INDEX('CÔNG ĐOẠN'!$C$5:$C$104,MATCH(D623,'CÔNG ĐOẠN'!$B$5:$B$104,0)),"⚠ Sai mã CĐ"))</f>
        <v/>
      </c>
      <c r="F623" s="21" t="str">
        <f t="array" ref="F623">IF(D623="","",IFERROR(INDEX('CÔNG ĐOẠN'!$D$5:$D$104,MATCH(D623,'CÔNG ĐOẠN'!$B$5:$B$104,0)),""))</f>
        <v/>
      </c>
      <c r="G623" s="23"/>
      <c r="H623" s="22" t="str">
        <f t="array" ref="H623">IF(D623="","",IFERROR(INDEX('CÔNG ĐOẠN'!$F$5:$F$104,MATCH(D623,'CÔNG ĐOẠN'!$B$5:$B$104,0)),0))</f>
        <v/>
      </c>
      <c r="I623" s="22" t="str">
        <f t="shared" si="1"/>
        <v/>
      </c>
      <c r="J623" s="30"/>
    </row>
    <row r="624" ht="19.5" customHeight="1">
      <c r="A624" s="29"/>
      <c r="B624" s="30"/>
      <c r="C624" s="21" t="str">
        <f t="array" ref="C624">IF(B624="","",IFERROR(INDEX('NHÂN VIÊN'!$C$5:$C$54,MATCH(B624,'NHÂN VIÊN'!$B$5:$B$54,0)),"⚠ Sai mã NV"))</f>
        <v/>
      </c>
      <c r="D624" s="30"/>
      <c r="E624" s="21" t="str">
        <f t="array" ref="E624">IF(D624="","",IFERROR(INDEX('CÔNG ĐOẠN'!$C$5:$C$104,MATCH(D624,'CÔNG ĐOẠN'!$B$5:$B$104,0)),"⚠ Sai mã CĐ"))</f>
        <v/>
      </c>
      <c r="F624" s="21" t="str">
        <f t="array" ref="F624">IF(D624="","",IFERROR(INDEX('CÔNG ĐOẠN'!$D$5:$D$104,MATCH(D624,'CÔNG ĐOẠN'!$B$5:$B$104,0)),""))</f>
        <v/>
      </c>
      <c r="G624" s="23"/>
      <c r="H624" s="22" t="str">
        <f t="array" ref="H624">IF(D624="","",IFERROR(INDEX('CÔNG ĐOẠN'!$F$5:$F$104,MATCH(D624,'CÔNG ĐOẠN'!$B$5:$B$104,0)),0))</f>
        <v/>
      </c>
      <c r="I624" s="22" t="str">
        <f t="shared" si="1"/>
        <v/>
      </c>
      <c r="J624" s="30"/>
    </row>
    <row r="625" ht="19.5" customHeight="1">
      <c r="A625" s="29"/>
      <c r="B625" s="30"/>
      <c r="C625" s="21" t="str">
        <f t="array" ref="C625">IF(B625="","",IFERROR(INDEX('NHÂN VIÊN'!$C$5:$C$54,MATCH(B625,'NHÂN VIÊN'!$B$5:$B$54,0)),"⚠ Sai mã NV"))</f>
        <v/>
      </c>
      <c r="D625" s="30"/>
      <c r="E625" s="21" t="str">
        <f t="array" ref="E625">IF(D625="","",IFERROR(INDEX('CÔNG ĐOẠN'!$C$5:$C$104,MATCH(D625,'CÔNG ĐOẠN'!$B$5:$B$104,0)),"⚠ Sai mã CĐ"))</f>
        <v/>
      </c>
      <c r="F625" s="21" t="str">
        <f t="array" ref="F625">IF(D625="","",IFERROR(INDEX('CÔNG ĐOẠN'!$D$5:$D$104,MATCH(D625,'CÔNG ĐOẠN'!$B$5:$B$104,0)),""))</f>
        <v/>
      </c>
      <c r="G625" s="23"/>
      <c r="H625" s="22" t="str">
        <f t="array" ref="H625">IF(D625="","",IFERROR(INDEX('CÔNG ĐOẠN'!$F$5:$F$104,MATCH(D625,'CÔNG ĐOẠN'!$B$5:$B$104,0)),0))</f>
        <v/>
      </c>
      <c r="I625" s="22" t="str">
        <f t="shared" si="1"/>
        <v/>
      </c>
      <c r="J625" s="30"/>
    </row>
    <row r="626" ht="19.5" customHeight="1">
      <c r="A626" s="29"/>
      <c r="B626" s="30"/>
      <c r="C626" s="21" t="str">
        <f t="array" ref="C626">IF(B626="","",IFERROR(INDEX('NHÂN VIÊN'!$C$5:$C$54,MATCH(B626,'NHÂN VIÊN'!$B$5:$B$54,0)),"⚠ Sai mã NV"))</f>
        <v/>
      </c>
      <c r="D626" s="30"/>
      <c r="E626" s="21" t="str">
        <f t="array" ref="E626">IF(D626="","",IFERROR(INDEX('CÔNG ĐOẠN'!$C$5:$C$104,MATCH(D626,'CÔNG ĐOẠN'!$B$5:$B$104,0)),"⚠ Sai mã CĐ"))</f>
        <v/>
      </c>
      <c r="F626" s="21" t="str">
        <f t="array" ref="F626">IF(D626="","",IFERROR(INDEX('CÔNG ĐOẠN'!$D$5:$D$104,MATCH(D626,'CÔNG ĐOẠN'!$B$5:$B$104,0)),""))</f>
        <v/>
      </c>
      <c r="G626" s="23"/>
      <c r="H626" s="22" t="str">
        <f t="array" ref="H626">IF(D626="","",IFERROR(INDEX('CÔNG ĐOẠN'!$F$5:$F$104,MATCH(D626,'CÔNG ĐOẠN'!$B$5:$B$104,0)),0))</f>
        <v/>
      </c>
      <c r="I626" s="22" t="str">
        <f t="shared" si="1"/>
        <v/>
      </c>
      <c r="J626" s="30"/>
    </row>
    <row r="627" ht="19.5" customHeight="1">
      <c r="A627" s="29"/>
      <c r="B627" s="30"/>
      <c r="C627" s="21" t="str">
        <f t="array" ref="C627">IF(B627="","",IFERROR(INDEX('NHÂN VIÊN'!$C$5:$C$54,MATCH(B627,'NHÂN VIÊN'!$B$5:$B$54,0)),"⚠ Sai mã NV"))</f>
        <v/>
      </c>
      <c r="D627" s="30"/>
      <c r="E627" s="21" t="str">
        <f t="array" ref="E627">IF(D627="","",IFERROR(INDEX('CÔNG ĐOẠN'!$C$5:$C$104,MATCH(D627,'CÔNG ĐOẠN'!$B$5:$B$104,0)),"⚠ Sai mã CĐ"))</f>
        <v/>
      </c>
      <c r="F627" s="21" t="str">
        <f t="array" ref="F627">IF(D627="","",IFERROR(INDEX('CÔNG ĐOẠN'!$D$5:$D$104,MATCH(D627,'CÔNG ĐOẠN'!$B$5:$B$104,0)),""))</f>
        <v/>
      </c>
      <c r="G627" s="23"/>
      <c r="H627" s="22" t="str">
        <f t="array" ref="H627">IF(D627="","",IFERROR(INDEX('CÔNG ĐOẠN'!$F$5:$F$104,MATCH(D627,'CÔNG ĐOẠN'!$B$5:$B$104,0)),0))</f>
        <v/>
      </c>
      <c r="I627" s="22" t="str">
        <f t="shared" si="1"/>
        <v/>
      </c>
      <c r="J627" s="30"/>
    </row>
    <row r="628" ht="19.5" customHeight="1">
      <c r="A628" s="29"/>
      <c r="B628" s="30"/>
      <c r="C628" s="21" t="str">
        <f t="array" ref="C628">IF(B628="","",IFERROR(INDEX('NHÂN VIÊN'!$C$5:$C$54,MATCH(B628,'NHÂN VIÊN'!$B$5:$B$54,0)),"⚠ Sai mã NV"))</f>
        <v/>
      </c>
      <c r="D628" s="30"/>
      <c r="E628" s="21" t="str">
        <f t="array" ref="E628">IF(D628="","",IFERROR(INDEX('CÔNG ĐOẠN'!$C$5:$C$104,MATCH(D628,'CÔNG ĐOẠN'!$B$5:$B$104,0)),"⚠ Sai mã CĐ"))</f>
        <v/>
      </c>
      <c r="F628" s="21" t="str">
        <f t="array" ref="F628">IF(D628="","",IFERROR(INDEX('CÔNG ĐOẠN'!$D$5:$D$104,MATCH(D628,'CÔNG ĐOẠN'!$B$5:$B$104,0)),""))</f>
        <v/>
      </c>
      <c r="G628" s="23"/>
      <c r="H628" s="22" t="str">
        <f t="array" ref="H628">IF(D628="","",IFERROR(INDEX('CÔNG ĐOẠN'!$F$5:$F$104,MATCH(D628,'CÔNG ĐOẠN'!$B$5:$B$104,0)),0))</f>
        <v/>
      </c>
      <c r="I628" s="22" t="str">
        <f t="shared" si="1"/>
        <v/>
      </c>
      <c r="J628" s="30"/>
    </row>
    <row r="629" ht="19.5" customHeight="1">
      <c r="A629" s="29"/>
      <c r="B629" s="30"/>
      <c r="C629" s="21" t="str">
        <f t="array" ref="C629">IF(B629="","",IFERROR(INDEX('NHÂN VIÊN'!$C$5:$C$54,MATCH(B629,'NHÂN VIÊN'!$B$5:$B$54,0)),"⚠ Sai mã NV"))</f>
        <v/>
      </c>
      <c r="D629" s="30"/>
      <c r="E629" s="21" t="str">
        <f t="array" ref="E629">IF(D629="","",IFERROR(INDEX('CÔNG ĐOẠN'!$C$5:$C$104,MATCH(D629,'CÔNG ĐOẠN'!$B$5:$B$104,0)),"⚠ Sai mã CĐ"))</f>
        <v/>
      </c>
      <c r="F629" s="21" t="str">
        <f t="array" ref="F629">IF(D629="","",IFERROR(INDEX('CÔNG ĐOẠN'!$D$5:$D$104,MATCH(D629,'CÔNG ĐOẠN'!$B$5:$B$104,0)),""))</f>
        <v/>
      </c>
      <c r="G629" s="23"/>
      <c r="H629" s="22" t="str">
        <f t="array" ref="H629">IF(D629="","",IFERROR(INDEX('CÔNG ĐOẠN'!$F$5:$F$104,MATCH(D629,'CÔNG ĐOẠN'!$B$5:$B$104,0)),0))</f>
        <v/>
      </c>
      <c r="I629" s="22" t="str">
        <f t="shared" si="1"/>
        <v/>
      </c>
      <c r="J629" s="30"/>
    </row>
    <row r="630" ht="19.5" customHeight="1">
      <c r="A630" s="29"/>
      <c r="B630" s="30"/>
      <c r="C630" s="21" t="str">
        <f t="array" ref="C630">IF(B630="","",IFERROR(INDEX('NHÂN VIÊN'!$C$5:$C$54,MATCH(B630,'NHÂN VIÊN'!$B$5:$B$54,0)),"⚠ Sai mã NV"))</f>
        <v/>
      </c>
      <c r="D630" s="30"/>
      <c r="E630" s="21" t="str">
        <f t="array" ref="E630">IF(D630="","",IFERROR(INDEX('CÔNG ĐOẠN'!$C$5:$C$104,MATCH(D630,'CÔNG ĐOẠN'!$B$5:$B$104,0)),"⚠ Sai mã CĐ"))</f>
        <v/>
      </c>
      <c r="F630" s="21" t="str">
        <f t="array" ref="F630">IF(D630="","",IFERROR(INDEX('CÔNG ĐOẠN'!$D$5:$D$104,MATCH(D630,'CÔNG ĐOẠN'!$B$5:$B$104,0)),""))</f>
        <v/>
      </c>
      <c r="G630" s="23"/>
      <c r="H630" s="22" t="str">
        <f t="array" ref="H630">IF(D630="","",IFERROR(INDEX('CÔNG ĐOẠN'!$F$5:$F$104,MATCH(D630,'CÔNG ĐOẠN'!$B$5:$B$104,0)),0))</f>
        <v/>
      </c>
      <c r="I630" s="22" t="str">
        <f t="shared" si="1"/>
        <v/>
      </c>
      <c r="J630" s="30"/>
    </row>
    <row r="631" ht="19.5" customHeight="1">
      <c r="A631" s="29"/>
      <c r="B631" s="30"/>
      <c r="C631" s="21" t="str">
        <f t="array" ref="C631">IF(B631="","",IFERROR(INDEX('NHÂN VIÊN'!$C$5:$C$54,MATCH(B631,'NHÂN VIÊN'!$B$5:$B$54,0)),"⚠ Sai mã NV"))</f>
        <v/>
      </c>
      <c r="D631" s="30"/>
      <c r="E631" s="21" t="str">
        <f t="array" ref="E631">IF(D631="","",IFERROR(INDEX('CÔNG ĐOẠN'!$C$5:$C$104,MATCH(D631,'CÔNG ĐOẠN'!$B$5:$B$104,0)),"⚠ Sai mã CĐ"))</f>
        <v/>
      </c>
      <c r="F631" s="21" t="str">
        <f t="array" ref="F631">IF(D631="","",IFERROR(INDEX('CÔNG ĐOẠN'!$D$5:$D$104,MATCH(D631,'CÔNG ĐOẠN'!$B$5:$B$104,0)),""))</f>
        <v/>
      </c>
      <c r="G631" s="23"/>
      <c r="H631" s="22" t="str">
        <f t="array" ref="H631">IF(D631="","",IFERROR(INDEX('CÔNG ĐOẠN'!$F$5:$F$104,MATCH(D631,'CÔNG ĐOẠN'!$B$5:$B$104,0)),0))</f>
        <v/>
      </c>
      <c r="I631" s="22" t="str">
        <f t="shared" si="1"/>
        <v/>
      </c>
      <c r="J631" s="30"/>
    </row>
    <row r="632" ht="19.5" customHeight="1">
      <c r="A632" s="29"/>
      <c r="B632" s="30"/>
      <c r="C632" s="21" t="str">
        <f t="array" ref="C632">IF(B632="","",IFERROR(INDEX('NHÂN VIÊN'!$C$5:$C$54,MATCH(B632,'NHÂN VIÊN'!$B$5:$B$54,0)),"⚠ Sai mã NV"))</f>
        <v/>
      </c>
      <c r="D632" s="30"/>
      <c r="E632" s="21" t="str">
        <f t="array" ref="E632">IF(D632="","",IFERROR(INDEX('CÔNG ĐOẠN'!$C$5:$C$104,MATCH(D632,'CÔNG ĐOẠN'!$B$5:$B$104,0)),"⚠ Sai mã CĐ"))</f>
        <v/>
      </c>
      <c r="F632" s="21" t="str">
        <f t="array" ref="F632">IF(D632="","",IFERROR(INDEX('CÔNG ĐOẠN'!$D$5:$D$104,MATCH(D632,'CÔNG ĐOẠN'!$B$5:$B$104,0)),""))</f>
        <v/>
      </c>
      <c r="G632" s="23"/>
      <c r="H632" s="22" t="str">
        <f t="array" ref="H632">IF(D632="","",IFERROR(INDEX('CÔNG ĐOẠN'!$F$5:$F$104,MATCH(D632,'CÔNG ĐOẠN'!$B$5:$B$104,0)),0))</f>
        <v/>
      </c>
      <c r="I632" s="22" t="str">
        <f t="shared" si="1"/>
        <v/>
      </c>
      <c r="J632" s="30"/>
    </row>
    <row r="633" ht="19.5" customHeight="1">
      <c r="A633" s="29"/>
      <c r="B633" s="30"/>
      <c r="C633" s="21" t="str">
        <f t="array" ref="C633">IF(B633="","",IFERROR(INDEX('NHÂN VIÊN'!$C$5:$C$54,MATCH(B633,'NHÂN VIÊN'!$B$5:$B$54,0)),"⚠ Sai mã NV"))</f>
        <v/>
      </c>
      <c r="D633" s="30"/>
      <c r="E633" s="21" t="str">
        <f t="array" ref="E633">IF(D633="","",IFERROR(INDEX('CÔNG ĐOẠN'!$C$5:$C$104,MATCH(D633,'CÔNG ĐOẠN'!$B$5:$B$104,0)),"⚠ Sai mã CĐ"))</f>
        <v/>
      </c>
      <c r="F633" s="21" t="str">
        <f t="array" ref="F633">IF(D633="","",IFERROR(INDEX('CÔNG ĐOẠN'!$D$5:$D$104,MATCH(D633,'CÔNG ĐOẠN'!$B$5:$B$104,0)),""))</f>
        <v/>
      </c>
      <c r="G633" s="23"/>
      <c r="H633" s="22" t="str">
        <f t="array" ref="H633">IF(D633="","",IFERROR(INDEX('CÔNG ĐOẠN'!$F$5:$F$104,MATCH(D633,'CÔNG ĐOẠN'!$B$5:$B$104,0)),0))</f>
        <v/>
      </c>
      <c r="I633" s="22" t="str">
        <f t="shared" si="1"/>
        <v/>
      </c>
      <c r="J633" s="30"/>
    </row>
    <row r="634" ht="19.5" customHeight="1">
      <c r="A634" s="29"/>
      <c r="B634" s="30"/>
      <c r="C634" s="21" t="str">
        <f t="array" ref="C634">IF(B634="","",IFERROR(INDEX('NHÂN VIÊN'!$C$5:$C$54,MATCH(B634,'NHÂN VIÊN'!$B$5:$B$54,0)),"⚠ Sai mã NV"))</f>
        <v/>
      </c>
      <c r="D634" s="30"/>
      <c r="E634" s="21" t="str">
        <f t="array" ref="E634">IF(D634="","",IFERROR(INDEX('CÔNG ĐOẠN'!$C$5:$C$104,MATCH(D634,'CÔNG ĐOẠN'!$B$5:$B$104,0)),"⚠ Sai mã CĐ"))</f>
        <v/>
      </c>
      <c r="F634" s="21" t="str">
        <f t="array" ref="F634">IF(D634="","",IFERROR(INDEX('CÔNG ĐOẠN'!$D$5:$D$104,MATCH(D634,'CÔNG ĐOẠN'!$B$5:$B$104,0)),""))</f>
        <v/>
      </c>
      <c r="G634" s="23"/>
      <c r="H634" s="22" t="str">
        <f t="array" ref="H634">IF(D634="","",IFERROR(INDEX('CÔNG ĐOẠN'!$F$5:$F$104,MATCH(D634,'CÔNG ĐOẠN'!$B$5:$B$104,0)),0))</f>
        <v/>
      </c>
      <c r="I634" s="22" t="str">
        <f t="shared" si="1"/>
        <v/>
      </c>
      <c r="J634" s="30"/>
    </row>
    <row r="635" ht="19.5" customHeight="1">
      <c r="A635" s="29"/>
      <c r="B635" s="30"/>
      <c r="C635" s="21" t="str">
        <f t="array" ref="C635">IF(B635="","",IFERROR(INDEX('NHÂN VIÊN'!$C$5:$C$54,MATCH(B635,'NHÂN VIÊN'!$B$5:$B$54,0)),"⚠ Sai mã NV"))</f>
        <v/>
      </c>
      <c r="D635" s="30"/>
      <c r="E635" s="21" t="str">
        <f t="array" ref="E635">IF(D635="","",IFERROR(INDEX('CÔNG ĐOẠN'!$C$5:$C$104,MATCH(D635,'CÔNG ĐOẠN'!$B$5:$B$104,0)),"⚠ Sai mã CĐ"))</f>
        <v/>
      </c>
      <c r="F635" s="21" t="str">
        <f t="array" ref="F635">IF(D635="","",IFERROR(INDEX('CÔNG ĐOẠN'!$D$5:$D$104,MATCH(D635,'CÔNG ĐOẠN'!$B$5:$B$104,0)),""))</f>
        <v/>
      </c>
      <c r="G635" s="23"/>
      <c r="H635" s="22" t="str">
        <f t="array" ref="H635">IF(D635="","",IFERROR(INDEX('CÔNG ĐOẠN'!$F$5:$F$104,MATCH(D635,'CÔNG ĐOẠN'!$B$5:$B$104,0)),0))</f>
        <v/>
      </c>
      <c r="I635" s="22" t="str">
        <f t="shared" si="1"/>
        <v/>
      </c>
      <c r="J635" s="30"/>
    </row>
    <row r="636" ht="19.5" customHeight="1">
      <c r="A636" s="29"/>
      <c r="B636" s="30"/>
      <c r="C636" s="21" t="str">
        <f t="array" ref="C636">IF(B636="","",IFERROR(INDEX('NHÂN VIÊN'!$C$5:$C$54,MATCH(B636,'NHÂN VIÊN'!$B$5:$B$54,0)),"⚠ Sai mã NV"))</f>
        <v/>
      </c>
      <c r="D636" s="30"/>
      <c r="E636" s="21" t="str">
        <f t="array" ref="E636">IF(D636="","",IFERROR(INDEX('CÔNG ĐOẠN'!$C$5:$C$104,MATCH(D636,'CÔNG ĐOẠN'!$B$5:$B$104,0)),"⚠ Sai mã CĐ"))</f>
        <v/>
      </c>
      <c r="F636" s="21" t="str">
        <f t="array" ref="F636">IF(D636="","",IFERROR(INDEX('CÔNG ĐOẠN'!$D$5:$D$104,MATCH(D636,'CÔNG ĐOẠN'!$B$5:$B$104,0)),""))</f>
        <v/>
      </c>
      <c r="G636" s="23"/>
      <c r="H636" s="22" t="str">
        <f t="array" ref="H636">IF(D636="","",IFERROR(INDEX('CÔNG ĐOẠN'!$F$5:$F$104,MATCH(D636,'CÔNG ĐOẠN'!$B$5:$B$104,0)),0))</f>
        <v/>
      </c>
      <c r="I636" s="22" t="str">
        <f t="shared" si="1"/>
        <v/>
      </c>
      <c r="J636" s="30"/>
    </row>
    <row r="637" ht="19.5" customHeight="1">
      <c r="A637" s="29"/>
      <c r="B637" s="30"/>
      <c r="C637" s="21" t="str">
        <f t="array" ref="C637">IF(B637="","",IFERROR(INDEX('NHÂN VIÊN'!$C$5:$C$54,MATCH(B637,'NHÂN VIÊN'!$B$5:$B$54,0)),"⚠ Sai mã NV"))</f>
        <v/>
      </c>
      <c r="D637" s="30"/>
      <c r="E637" s="21" t="str">
        <f t="array" ref="E637">IF(D637="","",IFERROR(INDEX('CÔNG ĐOẠN'!$C$5:$C$104,MATCH(D637,'CÔNG ĐOẠN'!$B$5:$B$104,0)),"⚠ Sai mã CĐ"))</f>
        <v/>
      </c>
      <c r="F637" s="21" t="str">
        <f t="array" ref="F637">IF(D637="","",IFERROR(INDEX('CÔNG ĐOẠN'!$D$5:$D$104,MATCH(D637,'CÔNG ĐOẠN'!$B$5:$B$104,0)),""))</f>
        <v/>
      </c>
      <c r="G637" s="23"/>
      <c r="H637" s="22" t="str">
        <f t="array" ref="H637">IF(D637="","",IFERROR(INDEX('CÔNG ĐOẠN'!$F$5:$F$104,MATCH(D637,'CÔNG ĐOẠN'!$B$5:$B$104,0)),0))</f>
        <v/>
      </c>
      <c r="I637" s="22" t="str">
        <f t="shared" si="1"/>
        <v/>
      </c>
      <c r="J637" s="30"/>
    </row>
    <row r="638" ht="19.5" customHeight="1">
      <c r="A638" s="29"/>
      <c r="B638" s="30"/>
      <c r="C638" s="21" t="str">
        <f t="array" ref="C638">IF(B638="","",IFERROR(INDEX('NHÂN VIÊN'!$C$5:$C$54,MATCH(B638,'NHÂN VIÊN'!$B$5:$B$54,0)),"⚠ Sai mã NV"))</f>
        <v/>
      </c>
      <c r="D638" s="30"/>
      <c r="E638" s="21" t="str">
        <f t="array" ref="E638">IF(D638="","",IFERROR(INDEX('CÔNG ĐOẠN'!$C$5:$C$104,MATCH(D638,'CÔNG ĐOẠN'!$B$5:$B$104,0)),"⚠ Sai mã CĐ"))</f>
        <v/>
      </c>
      <c r="F638" s="21" t="str">
        <f t="array" ref="F638">IF(D638="","",IFERROR(INDEX('CÔNG ĐOẠN'!$D$5:$D$104,MATCH(D638,'CÔNG ĐOẠN'!$B$5:$B$104,0)),""))</f>
        <v/>
      </c>
      <c r="G638" s="23"/>
      <c r="H638" s="22" t="str">
        <f t="array" ref="H638">IF(D638="","",IFERROR(INDEX('CÔNG ĐOẠN'!$F$5:$F$104,MATCH(D638,'CÔNG ĐOẠN'!$B$5:$B$104,0)),0))</f>
        <v/>
      </c>
      <c r="I638" s="22" t="str">
        <f t="shared" si="1"/>
        <v/>
      </c>
      <c r="J638" s="30"/>
    </row>
    <row r="639" ht="19.5" customHeight="1">
      <c r="A639" s="29"/>
      <c r="B639" s="30"/>
      <c r="C639" s="21" t="str">
        <f t="array" ref="C639">IF(B639="","",IFERROR(INDEX('NHÂN VIÊN'!$C$5:$C$54,MATCH(B639,'NHÂN VIÊN'!$B$5:$B$54,0)),"⚠ Sai mã NV"))</f>
        <v/>
      </c>
      <c r="D639" s="30"/>
      <c r="E639" s="21" t="str">
        <f t="array" ref="E639">IF(D639="","",IFERROR(INDEX('CÔNG ĐOẠN'!$C$5:$C$104,MATCH(D639,'CÔNG ĐOẠN'!$B$5:$B$104,0)),"⚠ Sai mã CĐ"))</f>
        <v/>
      </c>
      <c r="F639" s="21" t="str">
        <f t="array" ref="F639">IF(D639="","",IFERROR(INDEX('CÔNG ĐOẠN'!$D$5:$D$104,MATCH(D639,'CÔNG ĐOẠN'!$B$5:$B$104,0)),""))</f>
        <v/>
      </c>
      <c r="G639" s="23"/>
      <c r="H639" s="22" t="str">
        <f t="array" ref="H639">IF(D639="","",IFERROR(INDEX('CÔNG ĐOẠN'!$F$5:$F$104,MATCH(D639,'CÔNG ĐOẠN'!$B$5:$B$104,0)),0))</f>
        <v/>
      </c>
      <c r="I639" s="22" t="str">
        <f t="shared" si="1"/>
        <v/>
      </c>
      <c r="J639" s="30"/>
    </row>
    <row r="640" ht="19.5" customHeight="1">
      <c r="A640" s="29"/>
      <c r="B640" s="30"/>
      <c r="C640" s="21" t="str">
        <f t="array" ref="C640">IF(B640="","",IFERROR(INDEX('NHÂN VIÊN'!$C$5:$C$54,MATCH(B640,'NHÂN VIÊN'!$B$5:$B$54,0)),"⚠ Sai mã NV"))</f>
        <v/>
      </c>
      <c r="D640" s="30"/>
      <c r="E640" s="21" t="str">
        <f t="array" ref="E640">IF(D640="","",IFERROR(INDEX('CÔNG ĐOẠN'!$C$5:$C$104,MATCH(D640,'CÔNG ĐOẠN'!$B$5:$B$104,0)),"⚠ Sai mã CĐ"))</f>
        <v/>
      </c>
      <c r="F640" s="21" t="str">
        <f t="array" ref="F640">IF(D640="","",IFERROR(INDEX('CÔNG ĐOẠN'!$D$5:$D$104,MATCH(D640,'CÔNG ĐOẠN'!$B$5:$B$104,0)),""))</f>
        <v/>
      </c>
      <c r="G640" s="23"/>
      <c r="H640" s="22" t="str">
        <f t="array" ref="H640">IF(D640="","",IFERROR(INDEX('CÔNG ĐOẠN'!$F$5:$F$104,MATCH(D640,'CÔNG ĐOẠN'!$B$5:$B$104,0)),0))</f>
        <v/>
      </c>
      <c r="I640" s="22" t="str">
        <f t="shared" si="1"/>
        <v/>
      </c>
      <c r="J640" s="30"/>
    </row>
    <row r="641" ht="19.5" customHeight="1">
      <c r="A641" s="29"/>
      <c r="B641" s="30"/>
      <c r="C641" s="21" t="str">
        <f t="array" ref="C641">IF(B641="","",IFERROR(INDEX('NHÂN VIÊN'!$C$5:$C$54,MATCH(B641,'NHÂN VIÊN'!$B$5:$B$54,0)),"⚠ Sai mã NV"))</f>
        <v/>
      </c>
      <c r="D641" s="30"/>
      <c r="E641" s="21" t="str">
        <f t="array" ref="E641">IF(D641="","",IFERROR(INDEX('CÔNG ĐOẠN'!$C$5:$C$104,MATCH(D641,'CÔNG ĐOẠN'!$B$5:$B$104,0)),"⚠ Sai mã CĐ"))</f>
        <v/>
      </c>
      <c r="F641" s="21" t="str">
        <f t="array" ref="F641">IF(D641="","",IFERROR(INDEX('CÔNG ĐOẠN'!$D$5:$D$104,MATCH(D641,'CÔNG ĐOẠN'!$B$5:$B$104,0)),""))</f>
        <v/>
      </c>
      <c r="G641" s="23"/>
      <c r="H641" s="22" t="str">
        <f t="array" ref="H641">IF(D641="","",IFERROR(INDEX('CÔNG ĐOẠN'!$F$5:$F$104,MATCH(D641,'CÔNG ĐOẠN'!$B$5:$B$104,0)),0))</f>
        <v/>
      </c>
      <c r="I641" s="22" t="str">
        <f t="shared" si="1"/>
        <v/>
      </c>
      <c r="J641" s="30"/>
    </row>
    <row r="642" ht="19.5" customHeight="1">
      <c r="A642" s="29"/>
      <c r="B642" s="30"/>
      <c r="C642" s="21" t="str">
        <f t="array" ref="C642">IF(B642="","",IFERROR(INDEX('NHÂN VIÊN'!$C$5:$C$54,MATCH(B642,'NHÂN VIÊN'!$B$5:$B$54,0)),"⚠ Sai mã NV"))</f>
        <v/>
      </c>
      <c r="D642" s="30"/>
      <c r="E642" s="21" t="str">
        <f t="array" ref="E642">IF(D642="","",IFERROR(INDEX('CÔNG ĐOẠN'!$C$5:$C$104,MATCH(D642,'CÔNG ĐOẠN'!$B$5:$B$104,0)),"⚠ Sai mã CĐ"))</f>
        <v/>
      </c>
      <c r="F642" s="21" t="str">
        <f t="array" ref="F642">IF(D642="","",IFERROR(INDEX('CÔNG ĐOẠN'!$D$5:$D$104,MATCH(D642,'CÔNG ĐOẠN'!$B$5:$B$104,0)),""))</f>
        <v/>
      </c>
      <c r="G642" s="23"/>
      <c r="H642" s="22" t="str">
        <f t="array" ref="H642">IF(D642="","",IFERROR(INDEX('CÔNG ĐOẠN'!$F$5:$F$104,MATCH(D642,'CÔNG ĐOẠN'!$B$5:$B$104,0)),0))</f>
        <v/>
      </c>
      <c r="I642" s="22" t="str">
        <f t="shared" si="1"/>
        <v/>
      </c>
      <c r="J642" s="30"/>
    </row>
    <row r="643" ht="19.5" customHeight="1">
      <c r="A643" s="29"/>
      <c r="B643" s="30"/>
      <c r="C643" s="21" t="str">
        <f t="array" ref="C643">IF(B643="","",IFERROR(INDEX('NHÂN VIÊN'!$C$5:$C$54,MATCH(B643,'NHÂN VIÊN'!$B$5:$B$54,0)),"⚠ Sai mã NV"))</f>
        <v/>
      </c>
      <c r="D643" s="30"/>
      <c r="E643" s="21" t="str">
        <f t="array" ref="E643">IF(D643="","",IFERROR(INDEX('CÔNG ĐOẠN'!$C$5:$C$104,MATCH(D643,'CÔNG ĐOẠN'!$B$5:$B$104,0)),"⚠ Sai mã CĐ"))</f>
        <v/>
      </c>
      <c r="F643" s="21" t="str">
        <f t="array" ref="F643">IF(D643="","",IFERROR(INDEX('CÔNG ĐOẠN'!$D$5:$D$104,MATCH(D643,'CÔNG ĐOẠN'!$B$5:$B$104,0)),""))</f>
        <v/>
      </c>
      <c r="G643" s="23"/>
      <c r="H643" s="22" t="str">
        <f t="array" ref="H643">IF(D643="","",IFERROR(INDEX('CÔNG ĐOẠN'!$F$5:$F$104,MATCH(D643,'CÔNG ĐOẠN'!$B$5:$B$104,0)),0))</f>
        <v/>
      </c>
      <c r="I643" s="22" t="str">
        <f t="shared" si="1"/>
        <v/>
      </c>
      <c r="J643" s="30"/>
    </row>
    <row r="644" ht="19.5" customHeight="1">
      <c r="A644" s="29"/>
      <c r="B644" s="30"/>
      <c r="C644" s="21" t="str">
        <f t="array" ref="C644">IF(B644="","",IFERROR(INDEX('NHÂN VIÊN'!$C$5:$C$54,MATCH(B644,'NHÂN VIÊN'!$B$5:$B$54,0)),"⚠ Sai mã NV"))</f>
        <v/>
      </c>
      <c r="D644" s="30"/>
      <c r="E644" s="21" t="str">
        <f t="array" ref="E644">IF(D644="","",IFERROR(INDEX('CÔNG ĐOẠN'!$C$5:$C$104,MATCH(D644,'CÔNG ĐOẠN'!$B$5:$B$104,0)),"⚠ Sai mã CĐ"))</f>
        <v/>
      </c>
      <c r="F644" s="21" t="str">
        <f t="array" ref="F644">IF(D644="","",IFERROR(INDEX('CÔNG ĐOẠN'!$D$5:$D$104,MATCH(D644,'CÔNG ĐOẠN'!$B$5:$B$104,0)),""))</f>
        <v/>
      </c>
      <c r="G644" s="23"/>
      <c r="H644" s="22" t="str">
        <f t="array" ref="H644">IF(D644="","",IFERROR(INDEX('CÔNG ĐOẠN'!$F$5:$F$104,MATCH(D644,'CÔNG ĐOẠN'!$B$5:$B$104,0)),0))</f>
        <v/>
      </c>
      <c r="I644" s="22" t="str">
        <f t="shared" si="1"/>
        <v/>
      </c>
      <c r="J644" s="30"/>
    </row>
    <row r="645" ht="19.5" customHeight="1">
      <c r="A645" s="29"/>
      <c r="B645" s="30"/>
      <c r="C645" s="21" t="str">
        <f t="array" ref="C645">IF(B645="","",IFERROR(INDEX('NHÂN VIÊN'!$C$5:$C$54,MATCH(B645,'NHÂN VIÊN'!$B$5:$B$54,0)),"⚠ Sai mã NV"))</f>
        <v/>
      </c>
      <c r="D645" s="30"/>
      <c r="E645" s="21" t="str">
        <f t="array" ref="E645">IF(D645="","",IFERROR(INDEX('CÔNG ĐOẠN'!$C$5:$C$104,MATCH(D645,'CÔNG ĐOẠN'!$B$5:$B$104,0)),"⚠ Sai mã CĐ"))</f>
        <v/>
      </c>
      <c r="F645" s="21" t="str">
        <f t="array" ref="F645">IF(D645="","",IFERROR(INDEX('CÔNG ĐOẠN'!$D$5:$D$104,MATCH(D645,'CÔNG ĐOẠN'!$B$5:$B$104,0)),""))</f>
        <v/>
      </c>
      <c r="G645" s="23"/>
      <c r="H645" s="22" t="str">
        <f t="array" ref="H645">IF(D645="","",IFERROR(INDEX('CÔNG ĐOẠN'!$F$5:$F$104,MATCH(D645,'CÔNG ĐOẠN'!$B$5:$B$104,0)),0))</f>
        <v/>
      </c>
      <c r="I645" s="22" t="str">
        <f t="shared" si="1"/>
        <v/>
      </c>
      <c r="J645" s="30"/>
    </row>
    <row r="646" ht="19.5" customHeight="1">
      <c r="A646" s="29"/>
      <c r="B646" s="30"/>
      <c r="C646" s="21" t="str">
        <f t="array" ref="C646">IF(B646="","",IFERROR(INDEX('NHÂN VIÊN'!$C$5:$C$54,MATCH(B646,'NHÂN VIÊN'!$B$5:$B$54,0)),"⚠ Sai mã NV"))</f>
        <v/>
      </c>
      <c r="D646" s="30"/>
      <c r="E646" s="21" t="str">
        <f t="array" ref="E646">IF(D646="","",IFERROR(INDEX('CÔNG ĐOẠN'!$C$5:$C$104,MATCH(D646,'CÔNG ĐOẠN'!$B$5:$B$104,0)),"⚠ Sai mã CĐ"))</f>
        <v/>
      </c>
      <c r="F646" s="21" t="str">
        <f t="array" ref="F646">IF(D646="","",IFERROR(INDEX('CÔNG ĐOẠN'!$D$5:$D$104,MATCH(D646,'CÔNG ĐOẠN'!$B$5:$B$104,0)),""))</f>
        <v/>
      </c>
      <c r="G646" s="23"/>
      <c r="H646" s="22" t="str">
        <f t="array" ref="H646">IF(D646="","",IFERROR(INDEX('CÔNG ĐOẠN'!$F$5:$F$104,MATCH(D646,'CÔNG ĐOẠN'!$B$5:$B$104,0)),0))</f>
        <v/>
      </c>
      <c r="I646" s="22" t="str">
        <f t="shared" si="1"/>
        <v/>
      </c>
      <c r="J646" s="30"/>
    </row>
    <row r="647" ht="19.5" customHeight="1">
      <c r="A647" s="29"/>
      <c r="B647" s="30"/>
      <c r="C647" s="21" t="str">
        <f t="array" ref="C647">IF(B647="","",IFERROR(INDEX('NHÂN VIÊN'!$C$5:$C$54,MATCH(B647,'NHÂN VIÊN'!$B$5:$B$54,0)),"⚠ Sai mã NV"))</f>
        <v/>
      </c>
      <c r="D647" s="30"/>
      <c r="E647" s="21" t="str">
        <f t="array" ref="E647">IF(D647="","",IFERROR(INDEX('CÔNG ĐOẠN'!$C$5:$C$104,MATCH(D647,'CÔNG ĐOẠN'!$B$5:$B$104,0)),"⚠ Sai mã CĐ"))</f>
        <v/>
      </c>
      <c r="F647" s="21" t="str">
        <f t="array" ref="F647">IF(D647="","",IFERROR(INDEX('CÔNG ĐOẠN'!$D$5:$D$104,MATCH(D647,'CÔNG ĐOẠN'!$B$5:$B$104,0)),""))</f>
        <v/>
      </c>
      <c r="G647" s="23"/>
      <c r="H647" s="22" t="str">
        <f t="array" ref="H647">IF(D647="","",IFERROR(INDEX('CÔNG ĐOẠN'!$F$5:$F$104,MATCH(D647,'CÔNG ĐOẠN'!$B$5:$B$104,0)),0))</f>
        <v/>
      </c>
      <c r="I647" s="22" t="str">
        <f t="shared" si="1"/>
        <v/>
      </c>
      <c r="J647" s="30"/>
    </row>
    <row r="648" ht="19.5" customHeight="1">
      <c r="A648" s="29"/>
      <c r="B648" s="30"/>
      <c r="C648" s="21" t="str">
        <f t="array" ref="C648">IF(B648="","",IFERROR(INDEX('NHÂN VIÊN'!$C$5:$C$54,MATCH(B648,'NHÂN VIÊN'!$B$5:$B$54,0)),"⚠ Sai mã NV"))</f>
        <v/>
      </c>
      <c r="D648" s="30"/>
      <c r="E648" s="21" t="str">
        <f t="array" ref="E648">IF(D648="","",IFERROR(INDEX('CÔNG ĐOẠN'!$C$5:$C$104,MATCH(D648,'CÔNG ĐOẠN'!$B$5:$B$104,0)),"⚠ Sai mã CĐ"))</f>
        <v/>
      </c>
      <c r="F648" s="21" t="str">
        <f t="array" ref="F648">IF(D648="","",IFERROR(INDEX('CÔNG ĐOẠN'!$D$5:$D$104,MATCH(D648,'CÔNG ĐOẠN'!$B$5:$B$104,0)),""))</f>
        <v/>
      </c>
      <c r="G648" s="23"/>
      <c r="H648" s="22" t="str">
        <f t="array" ref="H648">IF(D648="","",IFERROR(INDEX('CÔNG ĐOẠN'!$F$5:$F$104,MATCH(D648,'CÔNG ĐOẠN'!$B$5:$B$104,0)),0))</f>
        <v/>
      </c>
      <c r="I648" s="22" t="str">
        <f t="shared" si="1"/>
        <v/>
      </c>
      <c r="J648" s="30"/>
    </row>
    <row r="649" ht="19.5" customHeight="1">
      <c r="A649" s="29"/>
      <c r="B649" s="30"/>
      <c r="C649" s="21" t="str">
        <f t="array" ref="C649">IF(B649="","",IFERROR(INDEX('NHÂN VIÊN'!$C$5:$C$54,MATCH(B649,'NHÂN VIÊN'!$B$5:$B$54,0)),"⚠ Sai mã NV"))</f>
        <v/>
      </c>
      <c r="D649" s="30"/>
      <c r="E649" s="21" t="str">
        <f t="array" ref="E649">IF(D649="","",IFERROR(INDEX('CÔNG ĐOẠN'!$C$5:$C$104,MATCH(D649,'CÔNG ĐOẠN'!$B$5:$B$104,0)),"⚠ Sai mã CĐ"))</f>
        <v/>
      </c>
      <c r="F649" s="21" t="str">
        <f t="array" ref="F649">IF(D649="","",IFERROR(INDEX('CÔNG ĐOẠN'!$D$5:$D$104,MATCH(D649,'CÔNG ĐOẠN'!$B$5:$B$104,0)),""))</f>
        <v/>
      </c>
      <c r="G649" s="23"/>
      <c r="H649" s="22" t="str">
        <f t="array" ref="H649">IF(D649="","",IFERROR(INDEX('CÔNG ĐOẠN'!$F$5:$F$104,MATCH(D649,'CÔNG ĐOẠN'!$B$5:$B$104,0)),0))</f>
        <v/>
      </c>
      <c r="I649" s="22" t="str">
        <f t="shared" si="1"/>
        <v/>
      </c>
      <c r="J649" s="30"/>
    </row>
    <row r="650" ht="19.5" customHeight="1">
      <c r="A650" s="29"/>
      <c r="B650" s="30"/>
      <c r="C650" s="21" t="str">
        <f t="array" ref="C650">IF(B650="","",IFERROR(INDEX('NHÂN VIÊN'!$C$5:$C$54,MATCH(B650,'NHÂN VIÊN'!$B$5:$B$54,0)),"⚠ Sai mã NV"))</f>
        <v/>
      </c>
      <c r="D650" s="30"/>
      <c r="E650" s="21" t="str">
        <f t="array" ref="E650">IF(D650="","",IFERROR(INDEX('CÔNG ĐOẠN'!$C$5:$C$104,MATCH(D650,'CÔNG ĐOẠN'!$B$5:$B$104,0)),"⚠ Sai mã CĐ"))</f>
        <v/>
      </c>
      <c r="F650" s="21" t="str">
        <f t="array" ref="F650">IF(D650="","",IFERROR(INDEX('CÔNG ĐOẠN'!$D$5:$D$104,MATCH(D650,'CÔNG ĐOẠN'!$B$5:$B$104,0)),""))</f>
        <v/>
      </c>
      <c r="G650" s="23"/>
      <c r="H650" s="22" t="str">
        <f t="array" ref="H650">IF(D650="","",IFERROR(INDEX('CÔNG ĐOẠN'!$F$5:$F$104,MATCH(D650,'CÔNG ĐOẠN'!$B$5:$B$104,0)),0))</f>
        <v/>
      </c>
      <c r="I650" s="22" t="str">
        <f t="shared" si="1"/>
        <v/>
      </c>
      <c r="J650" s="30"/>
    </row>
    <row r="651" ht="19.5" customHeight="1">
      <c r="A651" s="29"/>
      <c r="B651" s="30"/>
      <c r="C651" s="21" t="str">
        <f t="array" ref="C651">IF(B651="","",IFERROR(INDEX('NHÂN VIÊN'!$C$5:$C$54,MATCH(B651,'NHÂN VIÊN'!$B$5:$B$54,0)),"⚠ Sai mã NV"))</f>
        <v/>
      </c>
      <c r="D651" s="30"/>
      <c r="E651" s="21" t="str">
        <f t="array" ref="E651">IF(D651="","",IFERROR(INDEX('CÔNG ĐOẠN'!$C$5:$C$104,MATCH(D651,'CÔNG ĐOẠN'!$B$5:$B$104,0)),"⚠ Sai mã CĐ"))</f>
        <v/>
      </c>
      <c r="F651" s="21" t="str">
        <f t="array" ref="F651">IF(D651="","",IFERROR(INDEX('CÔNG ĐOẠN'!$D$5:$D$104,MATCH(D651,'CÔNG ĐOẠN'!$B$5:$B$104,0)),""))</f>
        <v/>
      </c>
      <c r="G651" s="23"/>
      <c r="H651" s="22" t="str">
        <f t="array" ref="H651">IF(D651="","",IFERROR(INDEX('CÔNG ĐOẠN'!$F$5:$F$104,MATCH(D651,'CÔNG ĐOẠN'!$B$5:$B$104,0)),0))</f>
        <v/>
      </c>
      <c r="I651" s="22" t="str">
        <f t="shared" si="1"/>
        <v/>
      </c>
      <c r="J651" s="30"/>
    </row>
    <row r="652" ht="19.5" customHeight="1">
      <c r="A652" s="29"/>
      <c r="B652" s="30"/>
      <c r="C652" s="21" t="str">
        <f t="array" ref="C652">IF(B652="","",IFERROR(INDEX('NHÂN VIÊN'!$C$5:$C$54,MATCH(B652,'NHÂN VIÊN'!$B$5:$B$54,0)),"⚠ Sai mã NV"))</f>
        <v/>
      </c>
      <c r="D652" s="30"/>
      <c r="E652" s="21" t="str">
        <f t="array" ref="E652">IF(D652="","",IFERROR(INDEX('CÔNG ĐOẠN'!$C$5:$C$104,MATCH(D652,'CÔNG ĐOẠN'!$B$5:$B$104,0)),"⚠ Sai mã CĐ"))</f>
        <v/>
      </c>
      <c r="F652" s="21" t="str">
        <f t="array" ref="F652">IF(D652="","",IFERROR(INDEX('CÔNG ĐOẠN'!$D$5:$D$104,MATCH(D652,'CÔNG ĐOẠN'!$B$5:$B$104,0)),""))</f>
        <v/>
      </c>
      <c r="G652" s="23"/>
      <c r="H652" s="22" t="str">
        <f t="array" ref="H652">IF(D652="","",IFERROR(INDEX('CÔNG ĐOẠN'!$F$5:$F$104,MATCH(D652,'CÔNG ĐOẠN'!$B$5:$B$104,0)),0))</f>
        <v/>
      </c>
      <c r="I652" s="22" t="str">
        <f t="shared" si="1"/>
        <v/>
      </c>
      <c r="J652" s="30"/>
    </row>
    <row r="653" ht="19.5" customHeight="1">
      <c r="A653" s="29"/>
      <c r="B653" s="30"/>
      <c r="C653" s="21" t="str">
        <f t="array" ref="C653">IF(B653="","",IFERROR(INDEX('NHÂN VIÊN'!$C$5:$C$54,MATCH(B653,'NHÂN VIÊN'!$B$5:$B$54,0)),"⚠ Sai mã NV"))</f>
        <v/>
      </c>
      <c r="D653" s="30"/>
      <c r="E653" s="21" t="str">
        <f t="array" ref="E653">IF(D653="","",IFERROR(INDEX('CÔNG ĐOẠN'!$C$5:$C$104,MATCH(D653,'CÔNG ĐOẠN'!$B$5:$B$104,0)),"⚠ Sai mã CĐ"))</f>
        <v/>
      </c>
      <c r="F653" s="21" t="str">
        <f t="array" ref="F653">IF(D653="","",IFERROR(INDEX('CÔNG ĐOẠN'!$D$5:$D$104,MATCH(D653,'CÔNG ĐOẠN'!$B$5:$B$104,0)),""))</f>
        <v/>
      </c>
      <c r="G653" s="23"/>
      <c r="H653" s="22" t="str">
        <f t="array" ref="H653">IF(D653="","",IFERROR(INDEX('CÔNG ĐOẠN'!$F$5:$F$104,MATCH(D653,'CÔNG ĐOẠN'!$B$5:$B$104,0)),0))</f>
        <v/>
      </c>
      <c r="I653" s="22" t="str">
        <f t="shared" si="1"/>
        <v/>
      </c>
      <c r="J653" s="30"/>
    </row>
    <row r="654" ht="19.5" customHeight="1">
      <c r="A654" s="29"/>
      <c r="B654" s="30"/>
      <c r="C654" s="21" t="str">
        <f t="array" ref="C654">IF(B654="","",IFERROR(INDEX('NHÂN VIÊN'!$C$5:$C$54,MATCH(B654,'NHÂN VIÊN'!$B$5:$B$54,0)),"⚠ Sai mã NV"))</f>
        <v/>
      </c>
      <c r="D654" s="30"/>
      <c r="E654" s="21" t="str">
        <f t="array" ref="E654">IF(D654="","",IFERROR(INDEX('CÔNG ĐOẠN'!$C$5:$C$104,MATCH(D654,'CÔNG ĐOẠN'!$B$5:$B$104,0)),"⚠ Sai mã CĐ"))</f>
        <v/>
      </c>
      <c r="F654" s="21" t="str">
        <f t="array" ref="F654">IF(D654="","",IFERROR(INDEX('CÔNG ĐOẠN'!$D$5:$D$104,MATCH(D654,'CÔNG ĐOẠN'!$B$5:$B$104,0)),""))</f>
        <v/>
      </c>
      <c r="G654" s="23"/>
      <c r="H654" s="22" t="str">
        <f t="array" ref="H654">IF(D654="","",IFERROR(INDEX('CÔNG ĐOẠN'!$F$5:$F$104,MATCH(D654,'CÔNG ĐOẠN'!$B$5:$B$104,0)),0))</f>
        <v/>
      </c>
      <c r="I654" s="22" t="str">
        <f t="shared" si="1"/>
        <v/>
      </c>
      <c r="J654" s="30"/>
    </row>
    <row r="655" ht="19.5" customHeight="1">
      <c r="A655" s="29"/>
      <c r="B655" s="30"/>
      <c r="C655" s="21" t="str">
        <f t="array" ref="C655">IF(B655="","",IFERROR(INDEX('NHÂN VIÊN'!$C$5:$C$54,MATCH(B655,'NHÂN VIÊN'!$B$5:$B$54,0)),"⚠ Sai mã NV"))</f>
        <v/>
      </c>
      <c r="D655" s="30"/>
      <c r="E655" s="21" t="str">
        <f t="array" ref="E655">IF(D655="","",IFERROR(INDEX('CÔNG ĐOẠN'!$C$5:$C$104,MATCH(D655,'CÔNG ĐOẠN'!$B$5:$B$104,0)),"⚠ Sai mã CĐ"))</f>
        <v/>
      </c>
      <c r="F655" s="21" t="str">
        <f t="array" ref="F655">IF(D655="","",IFERROR(INDEX('CÔNG ĐOẠN'!$D$5:$D$104,MATCH(D655,'CÔNG ĐOẠN'!$B$5:$B$104,0)),""))</f>
        <v/>
      </c>
      <c r="G655" s="23"/>
      <c r="H655" s="22" t="str">
        <f t="array" ref="H655">IF(D655="","",IFERROR(INDEX('CÔNG ĐOẠN'!$F$5:$F$104,MATCH(D655,'CÔNG ĐOẠN'!$B$5:$B$104,0)),0))</f>
        <v/>
      </c>
      <c r="I655" s="22" t="str">
        <f t="shared" si="1"/>
        <v/>
      </c>
      <c r="J655" s="30"/>
    </row>
    <row r="656" ht="19.5" customHeight="1">
      <c r="A656" s="29"/>
      <c r="B656" s="30"/>
      <c r="C656" s="21" t="str">
        <f t="array" ref="C656">IF(B656="","",IFERROR(INDEX('NHÂN VIÊN'!$C$5:$C$54,MATCH(B656,'NHÂN VIÊN'!$B$5:$B$54,0)),"⚠ Sai mã NV"))</f>
        <v/>
      </c>
      <c r="D656" s="30"/>
      <c r="E656" s="21" t="str">
        <f t="array" ref="E656">IF(D656="","",IFERROR(INDEX('CÔNG ĐOẠN'!$C$5:$C$104,MATCH(D656,'CÔNG ĐOẠN'!$B$5:$B$104,0)),"⚠ Sai mã CĐ"))</f>
        <v/>
      </c>
      <c r="F656" s="21" t="str">
        <f t="array" ref="F656">IF(D656="","",IFERROR(INDEX('CÔNG ĐOẠN'!$D$5:$D$104,MATCH(D656,'CÔNG ĐOẠN'!$B$5:$B$104,0)),""))</f>
        <v/>
      </c>
      <c r="G656" s="23"/>
      <c r="H656" s="22" t="str">
        <f t="array" ref="H656">IF(D656="","",IFERROR(INDEX('CÔNG ĐOẠN'!$F$5:$F$104,MATCH(D656,'CÔNG ĐOẠN'!$B$5:$B$104,0)),0))</f>
        <v/>
      </c>
      <c r="I656" s="22" t="str">
        <f t="shared" si="1"/>
        <v/>
      </c>
      <c r="J656" s="30"/>
    </row>
    <row r="657" ht="19.5" customHeight="1">
      <c r="A657" s="29"/>
      <c r="B657" s="30"/>
      <c r="C657" s="21" t="str">
        <f t="array" ref="C657">IF(B657="","",IFERROR(INDEX('NHÂN VIÊN'!$C$5:$C$54,MATCH(B657,'NHÂN VIÊN'!$B$5:$B$54,0)),"⚠ Sai mã NV"))</f>
        <v/>
      </c>
      <c r="D657" s="30"/>
      <c r="E657" s="21" t="str">
        <f t="array" ref="E657">IF(D657="","",IFERROR(INDEX('CÔNG ĐOẠN'!$C$5:$C$104,MATCH(D657,'CÔNG ĐOẠN'!$B$5:$B$104,0)),"⚠ Sai mã CĐ"))</f>
        <v/>
      </c>
      <c r="F657" s="21" t="str">
        <f t="array" ref="F657">IF(D657="","",IFERROR(INDEX('CÔNG ĐOẠN'!$D$5:$D$104,MATCH(D657,'CÔNG ĐOẠN'!$B$5:$B$104,0)),""))</f>
        <v/>
      </c>
      <c r="G657" s="23"/>
      <c r="H657" s="22" t="str">
        <f t="array" ref="H657">IF(D657="","",IFERROR(INDEX('CÔNG ĐOẠN'!$F$5:$F$104,MATCH(D657,'CÔNG ĐOẠN'!$B$5:$B$104,0)),0))</f>
        <v/>
      </c>
      <c r="I657" s="22" t="str">
        <f t="shared" si="1"/>
        <v/>
      </c>
      <c r="J657" s="30"/>
    </row>
    <row r="658" ht="19.5" customHeight="1">
      <c r="A658" s="29"/>
      <c r="B658" s="30"/>
      <c r="C658" s="21" t="str">
        <f t="array" ref="C658">IF(B658="","",IFERROR(INDEX('NHÂN VIÊN'!$C$5:$C$54,MATCH(B658,'NHÂN VIÊN'!$B$5:$B$54,0)),"⚠ Sai mã NV"))</f>
        <v/>
      </c>
      <c r="D658" s="30"/>
      <c r="E658" s="21" t="str">
        <f t="array" ref="E658">IF(D658="","",IFERROR(INDEX('CÔNG ĐOẠN'!$C$5:$C$104,MATCH(D658,'CÔNG ĐOẠN'!$B$5:$B$104,0)),"⚠ Sai mã CĐ"))</f>
        <v/>
      </c>
      <c r="F658" s="21" t="str">
        <f t="array" ref="F658">IF(D658="","",IFERROR(INDEX('CÔNG ĐOẠN'!$D$5:$D$104,MATCH(D658,'CÔNG ĐOẠN'!$B$5:$B$104,0)),""))</f>
        <v/>
      </c>
      <c r="G658" s="23"/>
      <c r="H658" s="22" t="str">
        <f t="array" ref="H658">IF(D658="","",IFERROR(INDEX('CÔNG ĐOẠN'!$F$5:$F$104,MATCH(D658,'CÔNG ĐOẠN'!$B$5:$B$104,0)),0))</f>
        <v/>
      </c>
      <c r="I658" s="22" t="str">
        <f t="shared" si="1"/>
        <v/>
      </c>
      <c r="J658" s="30"/>
    </row>
    <row r="659" ht="19.5" customHeight="1">
      <c r="A659" s="29"/>
      <c r="B659" s="30"/>
      <c r="C659" s="21" t="str">
        <f t="array" ref="C659">IF(B659="","",IFERROR(INDEX('NHÂN VIÊN'!$C$5:$C$54,MATCH(B659,'NHÂN VIÊN'!$B$5:$B$54,0)),"⚠ Sai mã NV"))</f>
        <v/>
      </c>
      <c r="D659" s="30"/>
      <c r="E659" s="21" t="str">
        <f t="array" ref="E659">IF(D659="","",IFERROR(INDEX('CÔNG ĐOẠN'!$C$5:$C$104,MATCH(D659,'CÔNG ĐOẠN'!$B$5:$B$104,0)),"⚠ Sai mã CĐ"))</f>
        <v/>
      </c>
      <c r="F659" s="21" t="str">
        <f t="array" ref="F659">IF(D659="","",IFERROR(INDEX('CÔNG ĐOẠN'!$D$5:$D$104,MATCH(D659,'CÔNG ĐOẠN'!$B$5:$B$104,0)),""))</f>
        <v/>
      </c>
      <c r="G659" s="23"/>
      <c r="H659" s="22" t="str">
        <f t="array" ref="H659">IF(D659="","",IFERROR(INDEX('CÔNG ĐOẠN'!$F$5:$F$104,MATCH(D659,'CÔNG ĐOẠN'!$B$5:$B$104,0)),0))</f>
        <v/>
      </c>
      <c r="I659" s="22" t="str">
        <f t="shared" si="1"/>
        <v/>
      </c>
      <c r="J659" s="30"/>
    </row>
    <row r="660" ht="19.5" customHeight="1">
      <c r="A660" s="29"/>
      <c r="B660" s="30"/>
      <c r="C660" s="21" t="str">
        <f t="array" ref="C660">IF(B660="","",IFERROR(INDEX('NHÂN VIÊN'!$C$5:$C$54,MATCH(B660,'NHÂN VIÊN'!$B$5:$B$54,0)),"⚠ Sai mã NV"))</f>
        <v/>
      </c>
      <c r="D660" s="30"/>
      <c r="E660" s="21" t="str">
        <f t="array" ref="E660">IF(D660="","",IFERROR(INDEX('CÔNG ĐOẠN'!$C$5:$C$104,MATCH(D660,'CÔNG ĐOẠN'!$B$5:$B$104,0)),"⚠ Sai mã CĐ"))</f>
        <v/>
      </c>
      <c r="F660" s="21" t="str">
        <f t="array" ref="F660">IF(D660="","",IFERROR(INDEX('CÔNG ĐOẠN'!$D$5:$D$104,MATCH(D660,'CÔNG ĐOẠN'!$B$5:$B$104,0)),""))</f>
        <v/>
      </c>
      <c r="G660" s="23"/>
      <c r="H660" s="22" t="str">
        <f t="array" ref="H660">IF(D660="","",IFERROR(INDEX('CÔNG ĐOẠN'!$F$5:$F$104,MATCH(D660,'CÔNG ĐOẠN'!$B$5:$B$104,0)),0))</f>
        <v/>
      </c>
      <c r="I660" s="22" t="str">
        <f t="shared" si="1"/>
        <v/>
      </c>
      <c r="J660" s="30"/>
    </row>
    <row r="661" ht="19.5" customHeight="1">
      <c r="A661" s="29"/>
      <c r="B661" s="30"/>
      <c r="C661" s="21" t="str">
        <f t="array" ref="C661">IF(B661="","",IFERROR(INDEX('NHÂN VIÊN'!$C$5:$C$54,MATCH(B661,'NHÂN VIÊN'!$B$5:$B$54,0)),"⚠ Sai mã NV"))</f>
        <v/>
      </c>
      <c r="D661" s="30"/>
      <c r="E661" s="21" t="str">
        <f t="array" ref="E661">IF(D661="","",IFERROR(INDEX('CÔNG ĐOẠN'!$C$5:$C$104,MATCH(D661,'CÔNG ĐOẠN'!$B$5:$B$104,0)),"⚠ Sai mã CĐ"))</f>
        <v/>
      </c>
      <c r="F661" s="21" t="str">
        <f t="array" ref="F661">IF(D661="","",IFERROR(INDEX('CÔNG ĐOẠN'!$D$5:$D$104,MATCH(D661,'CÔNG ĐOẠN'!$B$5:$B$104,0)),""))</f>
        <v/>
      </c>
      <c r="G661" s="23"/>
      <c r="H661" s="22" t="str">
        <f t="array" ref="H661">IF(D661="","",IFERROR(INDEX('CÔNG ĐOẠN'!$F$5:$F$104,MATCH(D661,'CÔNG ĐOẠN'!$B$5:$B$104,0)),0))</f>
        <v/>
      </c>
      <c r="I661" s="22" t="str">
        <f t="shared" si="1"/>
        <v/>
      </c>
      <c r="J661" s="30"/>
    </row>
    <row r="662" ht="19.5" customHeight="1">
      <c r="A662" s="29"/>
      <c r="B662" s="30"/>
      <c r="C662" s="21" t="str">
        <f t="array" ref="C662">IF(B662="","",IFERROR(INDEX('NHÂN VIÊN'!$C$5:$C$54,MATCH(B662,'NHÂN VIÊN'!$B$5:$B$54,0)),"⚠ Sai mã NV"))</f>
        <v/>
      </c>
      <c r="D662" s="30"/>
      <c r="E662" s="21" t="str">
        <f t="array" ref="E662">IF(D662="","",IFERROR(INDEX('CÔNG ĐOẠN'!$C$5:$C$104,MATCH(D662,'CÔNG ĐOẠN'!$B$5:$B$104,0)),"⚠ Sai mã CĐ"))</f>
        <v/>
      </c>
      <c r="F662" s="21" t="str">
        <f t="array" ref="F662">IF(D662="","",IFERROR(INDEX('CÔNG ĐOẠN'!$D$5:$D$104,MATCH(D662,'CÔNG ĐOẠN'!$B$5:$B$104,0)),""))</f>
        <v/>
      </c>
      <c r="G662" s="23"/>
      <c r="H662" s="22" t="str">
        <f t="array" ref="H662">IF(D662="","",IFERROR(INDEX('CÔNG ĐOẠN'!$F$5:$F$104,MATCH(D662,'CÔNG ĐOẠN'!$B$5:$B$104,0)),0))</f>
        <v/>
      </c>
      <c r="I662" s="22" t="str">
        <f t="shared" si="1"/>
        <v/>
      </c>
      <c r="J662" s="30"/>
    </row>
    <row r="663" ht="19.5" customHeight="1">
      <c r="A663" s="29"/>
      <c r="B663" s="30"/>
      <c r="C663" s="21" t="str">
        <f t="array" ref="C663">IF(B663="","",IFERROR(INDEX('NHÂN VIÊN'!$C$5:$C$54,MATCH(B663,'NHÂN VIÊN'!$B$5:$B$54,0)),"⚠ Sai mã NV"))</f>
        <v/>
      </c>
      <c r="D663" s="30"/>
      <c r="E663" s="21" t="str">
        <f t="array" ref="E663">IF(D663="","",IFERROR(INDEX('CÔNG ĐOẠN'!$C$5:$C$104,MATCH(D663,'CÔNG ĐOẠN'!$B$5:$B$104,0)),"⚠ Sai mã CĐ"))</f>
        <v/>
      </c>
      <c r="F663" s="21" t="str">
        <f t="array" ref="F663">IF(D663="","",IFERROR(INDEX('CÔNG ĐOẠN'!$D$5:$D$104,MATCH(D663,'CÔNG ĐOẠN'!$B$5:$B$104,0)),""))</f>
        <v/>
      </c>
      <c r="G663" s="23"/>
      <c r="H663" s="22" t="str">
        <f t="array" ref="H663">IF(D663="","",IFERROR(INDEX('CÔNG ĐOẠN'!$F$5:$F$104,MATCH(D663,'CÔNG ĐOẠN'!$B$5:$B$104,0)),0))</f>
        <v/>
      </c>
      <c r="I663" s="22" t="str">
        <f t="shared" si="1"/>
        <v/>
      </c>
      <c r="J663" s="30"/>
    </row>
    <row r="664" ht="19.5" customHeight="1">
      <c r="A664" s="29"/>
      <c r="B664" s="30"/>
      <c r="C664" s="21" t="str">
        <f t="array" ref="C664">IF(B664="","",IFERROR(INDEX('NHÂN VIÊN'!$C$5:$C$54,MATCH(B664,'NHÂN VIÊN'!$B$5:$B$54,0)),"⚠ Sai mã NV"))</f>
        <v/>
      </c>
      <c r="D664" s="30"/>
      <c r="E664" s="21" t="str">
        <f t="array" ref="E664">IF(D664="","",IFERROR(INDEX('CÔNG ĐOẠN'!$C$5:$C$104,MATCH(D664,'CÔNG ĐOẠN'!$B$5:$B$104,0)),"⚠ Sai mã CĐ"))</f>
        <v/>
      </c>
      <c r="F664" s="21" t="str">
        <f t="array" ref="F664">IF(D664="","",IFERROR(INDEX('CÔNG ĐOẠN'!$D$5:$D$104,MATCH(D664,'CÔNG ĐOẠN'!$B$5:$B$104,0)),""))</f>
        <v/>
      </c>
      <c r="G664" s="23"/>
      <c r="H664" s="22" t="str">
        <f t="array" ref="H664">IF(D664="","",IFERROR(INDEX('CÔNG ĐOẠN'!$F$5:$F$104,MATCH(D664,'CÔNG ĐOẠN'!$B$5:$B$104,0)),0))</f>
        <v/>
      </c>
      <c r="I664" s="22" t="str">
        <f t="shared" si="1"/>
        <v/>
      </c>
      <c r="J664" s="30"/>
    </row>
    <row r="665" ht="19.5" customHeight="1">
      <c r="A665" s="29"/>
      <c r="B665" s="30"/>
      <c r="C665" s="21" t="str">
        <f t="array" ref="C665">IF(B665="","",IFERROR(INDEX('NHÂN VIÊN'!$C$5:$C$54,MATCH(B665,'NHÂN VIÊN'!$B$5:$B$54,0)),"⚠ Sai mã NV"))</f>
        <v/>
      </c>
      <c r="D665" s="30"/>
      <c r="E665" s="21" t="str">
        <f t="array" ref="E665">IF(D665="","",IFERROR(INDEX('CÔNG ĐOẠN'!$C$5:$C$104,MATCH(D665,'CÔNG ĐOẠN'!$B$5:$B$104,0)),"⚠ Sai mã CĐ"))</f>
        <v/>
      </c>
      <c r="F665" s="21" t="str">
        <f t="array" ref="F665">IF(D665="","",IFERROR(INDEX('CÔNG ĐOẠN'!$D$5:$D$104,MATCH(D665,'CÔNG ĐOẠN'!$B$5:$B$104,0)),""))</f>
        <v/>
      </c>
      <c r="G665" s="23"/>
      <c r="H665" s="22" t="str">
        <f t="array" ref="H665">IF(D665="","",IFERROR(INDEX('CÔNG ĐOẠN'!$F$5:$F$104,MATCH(D665,'CÔNG ĐOẠN'!$B$5:$B$104,0)),0))</f>
        <v/>
      </c>
      <c r="I665" s="22" t="str">
        <f t="shared" si="1"/>
        <v/>
      </c>
      <c r="J665" s="30"/>
    </row>
    <row r="666" ht="19.5" customHeight="1">
      <c r="A666" s="29"/>
      <c r="B666" s="30"/>
      <c r="C666" s="21" t="str">
        <f t="array" ref="C666">IF(B666="","",IFERROR(INDEX('NHÂN VIÊN'!$C$5:$C$54,MATCH(B666,'NHÂN VIÊN'!$B$5:$B$54,0)),"⚠ Sai mã NV"))</f>
        <v/>
      </c>
      <c r="D666" s="30"/>
      <c r="E666" s="21" t="str">
        <f t="array" ref="E666">IF(D666="","",IFERROR(INDEX('CÔNG ĐOẠN'!$C$5:$C$104,MATCH(D666,'CÔNG ĐOẠN'!$B$5:$B$104,0)),"⚠ Sai mã CĐ"))</f>
        <v/>
      </c>
      <c r="F666" s="21" t="str">
        <f t="array" ref="F666">IF(D666="","",IFERROR(INDEX('CÔNG ĐOẠN'!$D$5:$D$104,MATCH(D666,'CÔNG ĐOẠN'!$B$5:$B$104,0)),""))</f>
        <v/>
      </c>
      <c r="G666" s="23"/>
      <c r="H666" s="22" t="str">
        <f t="array" ref="H666">IF(D666="","",IFERROR(INDEX('CÔNG ĐOẠN'!$F$5:$F$104,MATCH(D666,'CÔNG ĐOẠN'!$B$5:$B$104,0)),0))</f>
        <v/>
      </c>
      <c r="I666" s="22" t="str">
        <f t="shared" si="1"/>
        <v/>
      </c>
      <c r="J666" s="30"/>
    </row>
    <row r="667" ht="19.5" customHeight="1">
      <c r="A667" s="29"/>
      <c r="B667" s="30"/>
      <c r="C667" s="21" t="str">
        <f t="array" ref="C667">IF(B667="","",IFERROR(INDEX('NHÂN VIÊN'!$C$5:$C$54,MATCH(B667,'NHÂN VIÊN'!$B$5:$B$54,0)),"⚠ Sai mã NV"))</f>
        <v/>
      </c>
      <c r="D667" s="30"/>
      <c r="E667" s="21" t="str">
        <f t="array" ref="E667">IF(D667="","",IFERROR(INDEX('CÔNG ĐOẠN'!$C$5:$C$104,MATCH(D667,'CÔNG ĐOẠN'!$B$5:$B$104,0)),"⚠ Sai mã CĐ"))</f>
        <v/>
      </c>
      <c r="F667" s="21" t="str">
        <f t="array" ref="F667">IF(D667="","",IFERROR(INDEX('CÔNG ĐOẠN'!$D$5:$D$104,MATCH(D667,'CÔNG ĐOẠN'!$B$5:$B$104,0)),""))</f>
        <v/>
      </c>
      <c r="G667" s="23"/>
      <c r="H667" s="22" t="str">
        <f t="array" ref="H667">IF(D667="","",IFERROR(INDEX('CÔNG ĐOẠN'!$F$5:$F$104,MATCH(D667,'CÔNG ĐOẠN'!$B$5:$B$104,0)),0))</f>
        <v/>
      </c>
      <c r="I667" s="22" t="str">
        <f t="shared" si="1"/>
        <v/>
      </c>
      <c r="J667" s="30"/>
    </row>
    <row r="668" ht="19.5" customHeight="1">
      <c r="A668" s="29"/>
      <c r="B668" s="30"/>
      <c r="C668" s="21" t="str">
        <f t="array" ref="C668">IF(B668="","",IFERROR(INDEX('NHÂN VIÊN'!$C$5:$C$54,MATCH(B668,'NHÂN VIÊN'!$B$5:$B$54,0)),"⚠ Sai mã NV"))</f>
        <v/>
      </c>
      <c r="D668" s="30"/>
      <c r="E668" s="21" t="str">
        <f t="array" ref="E668">IF(D668="","",IFERROR(INDEX('CÔNG ĐOẠN'!$C$5:$C$104,MATCH(D668,'CÔNG ĐOẠN'!$B$5:$B$104,0)),"⚠ Sai mã CĐ"))</f>
        <v/>
      </c>
      <c r="F668" s="21" t="str">
        <f t="array" ref="F668">IF(D668="","",IFERROR(INDEX('CÔNG ĐOẠN'!$D$5:$D$104,MATCH(D668,'CÔNG ĐOẠN'!$B$5:$B$104,0)),""))</f>
        <v/>
      </c>
      <c r="G668" s="23"/>
      <c r="H668" s="22" t="str">
        <f t="array" ref="H668">IF(D668="","",IFERROR(INDEX('CÔNG ĐOẠN'!$F$5:$F$104,MATCH(D668,'CÔNG ĐOẠN'!$B$5:$B$104,0)),0))</f>
        <v/>
      </c>
      <c r="I668" s="22" t="str">
        <f t="shared" si="1"/>
        <v/>
      </c>
      <c r="J668" s="30"/>
    </row>
    <row r="669" ht="19.5" customHeight="1">
      <c r="A669" s="29"/>
      <c r="B669" s="30"/>
      <c r="C669" s="21" t="str">
        <f t="array" ref="C669">IF(B669="","",IFERROR(INDEX('NHÂN VIÊN'!$C$5:$C$54,MATCH(B669,'NHÂN VIÊN'!$B$5:$B$54,0)),"⚠ Sai mã NV"))</f>
        <v/>
      </c>
      <c r="D669" s="30"/>
      <c r="E669" s="21" t="str">
        <f t="array" ref="E669">IF(D669="","",IFERROR(INDEX('CÔNG ĐOẠN'!$C$5:$C$104,MATCH(D669,'CÔNG ĐOẠN'!$B$5:$B$104,0)),"⚠ Sai mã CĐ"))</f>
        <v/>
      </c>
      <c r="F669" s="21" t="str">
        <f t="array" ref="F669">IF(D669="","",IFERROR(INDEX('CÔNG ĐOẠN'!$D$5:$D$104,MATCH(D669,'CÔNG ĐOẠN'!$B$5:$B$104,0)),""))</f>
        <v/>
      </c>
      <c r="G669" s="23"/>
      <c r="H669" s="22" t="str">
        <f t="array" ref="H669">IF(D669="","",IFERROR(INDEX('CÔNG ĐOẠN'!$F$5:$F$104,MATCH(D669,'CÔNG ĐOẠN'!$B$5:$B$104,0)),0))</f>
        <v/>
      </c>
      <c r="I669" s="22" t="str">
        <f t="shared" si="1"/>
        <v/>
      </c>
      <c r="J669" s="30"/>
    </row>
    <row r="670" ht="19.5" customHeight="1">
      <c r="A670" s="29"/>
      <c r="B670" s="30"/>
      <c r="C670" s="21" t="str">
        <f t="array" ref="C670">IF(B670="","",IFERROR(INDEX('NHÂN VIÊN'!$C$5:$C$54,MATCH(B670,'NHÂN VIÊN'!$B$5:$B$54,0)),"⚠ Sai mã NV"))</f>
        <v/>
      </c>
      <c r="D670" s="30"/>
      <c r="E670" s="21" t="str">
        <f t="array" ref="E670">IF(D670="","",IFERROR(INDEX('CÔNG ĐOẠN'!$C$5:$C$104,MATCH(D670,'CÔNG ĐOẠN'!$B$5:$B$104,0)),"⚠ Sai mã CĐ"))</f>
        <v/>
      </c>
      <c r="F670" s="21" t="str">
        <f t="array" ref="F670">IF(D670="","",IFERROR(INDEX('CÔNG ĐOẠN'!$D$5:$D$104,MATCH(D670,'CÔNG ĐOẠN'!$B$5:$B$104,0)),""))</f>
        <v/>
      </c>
      <c r="G670" s="23"/>
      <c r="H670" s="22" t="str">
        <f t="array" ref="H670">IF(D670="","",IFERROR(INDEX('CÔNG ĐOẠN'!$F$5:$F$104,MATCH(D670,'CÔNG ĐOẠN'!$B$5:$B$104,0)),0))</f>
        <v/>
      </c>
      <c r="I670" s="22" t="str">
        <f t="shared" si="1"/>
        <v/>
      </c>
      <c r="J670" s="30"/>
    </row>
    <row r="671" ht="19.5" customHeight="1">
      <c r="A671" s="29"/>
      <c r="B671" s="30"/>
      <c r="C671" s="21" t="str">
        <f t="array" ref="C671">IF(B671="","",IFERROR(INDEX('NHÂN VIÊN'!$C$5:$C$54,MATCH(B671,'NHÂN VIÊN'!$B$5:$B$54,0)),"⚠ Sai mã NV"))</f>
        <v/>
      </c>
      <c r="D671" s="30"/>
      <c r="E671" s="21" t="str">
        <f t="array" ref="E671">IF(D671="","",IFERROR(INDEX('CÔNG ĐOẠN'!$C$5:$C$104,MATCH(D671,'CÔNG ĐOẠN'!$B$5:$B$104,0)),"⚠ Sai mã CĐ"))</f>
        <v/>
      </c>
      <c r="F671" s="21" t="str">
        <f t="array" ref="F671">IF(D671="","",IFERROR(INDEX('CÔNG ĐOẠN'!$D$5:$D$104,MATCH(D671,'CÔNG ĐOẠN'!$B$5:$B$104,0)),""))</f>
        <v/>
      </c>
      <c r="G671" s="23"/>
      <c r="H671" s="22" t="str">
        <f t="array" ref="H671">IF(D671="","",IFERROR(INDEX('CÔNG ĐOẠN'!$F$5:$F$104,MATCH(D671,'CÔNG ĐOẠN'!$B$5:$B$104,0)),0))</f>
        <v/>
      </c>
      <c r="I671" s="22" t="str">
        <f t="shared" si="1"/>
        <v/>
      </c>
      <c r="J671" s="30"/>
    </row>
    <row r="672" ht="19.5" customHeight="1">
      <c r="A672" s="29"/>
      <c r="B672" s="30"/>
      <c r="C672" s="21" t="str">
        <f t="array" ref="C672">IF(B672="","",IFERROR(INDEX('NHÂN VIÊN'!$C$5:$C$54,MATCH(B672,'NHÂN VIÊN'!$B$5:$B$54,0)),"⚠ Sai mã NV"))</f>
        <v/>
      </c>
      <c r="D672" s="30"/>
      <c r="E672" s="21" t="str">
        <f t="array" ref="E672">IF(D672="","",IFERROR(INDEX('CÔNG ĐOẠN'!$C$5:$C$104,MATCH(D672,'CÔNG ĐOẠN'!$B$5:$B$104,0)),"⚠ Sai mã CĐ"))</f>
        <v/>
      </c>
      <c r="F672" s="21" t="str">
        <f t="array" ref="F672">IF(D672="","",IFERROR(INDEX('CÔNG ĐOẠN'!$D$5:$D$104,MATCH(D672,'CÔNG ĐOẠN'!$B$5:$B$104,0)),""))</f>
        <v/>
      </c>
      <c r="G672" s="23"/>
      <c r="H672" s="22" t="str">
        <f t="array" ref="H672">IF(D672="","",IFERROR(INDEX('CÔNG ĐOẠN'!$F$5:$F$104,MATCH(D672,'CÔNG ĐOẠN'!$B$5:$B$104,0)),0))</f>
        <v/>
      </c>
      <c r="I672" s="22" t="str">
        <f t="shared" si="1"/>
        <v/>
      </c>
      <c r="J672" s="30"/>
    </row>
    <row r="673" ht="19.5" customHeight="1">
      <c r="A673" s="29"/>
      <c r="B673" s="30"/>
      <c r="C673" s="21" t="str">
        <f t="array" ref="C673">IF(B673="","",IFERROR(INDEX('NHÂN VIÊN'!$C$5:$C$54,MATCH(B673,'NHÂN VIÊN'!$B$5:$B$54,0)),"⚠ Sai mã NV"))</f>
        <v/>
      </c>
      <c r="D673" s="30"/>
      <c r="E673" s="21" t="str">
        <f t="array" ref="E673">IF(D673="","",IFERROR(INDEX('CÔNG ĐOẠN'!$C$5:$C$104,MATCH(D673,'CÔNG ĐOẠN'!$B$5:$B$104,0)),"⚠ Sai mã CĐ"))</f>
        <v/>
      </c>
      <c r="F673" s="21" t="str">
        <f t="array" ref="F673">IF(D673="","",IFERROR(INDEX('CÔNG ĐOẠN'!$D$5:$D$104,MATCH(D673,'CÔNG ĐOẠN'!$B$5:$B$104,0)),""))</f>
        <v/>
      </c>
      <c r="G673" s="23"/>
      <c r="H673" s="22" t="str">
        <f t="array" ref="H673">IF(D673="","",IFERROR(INDEX('CÔNG ĐOẠN'!$F$5:$F$104,MATCH(D673,'CÔNG ĐOẠN'!$B$5:$B$104,0)),0))</f>
        <v/>
      </c>
      <c r="I673" s="22" t="str">
        <f t="shared" si="1"/>
        <v/>
      </c>
      <c r="J673" s="30"/>
    </row>
    <row r="674" ht="19.5" customHeight="1">
      <c r="A674" s="29"/>
      <c r="B674" s="30"/>
      <c r="C674" s="21" t="str">
        <f t="array" ref="C674">IF(B674="","",IFERROR(INDEX('NHÂN VIÊN'!$C$5:$C$54,MATCH(B674,'NHÂN VIÊN'!$B$5:$B$54,0)),"⚠ Sai mã NV"))</f>
        <v/>
      </c>
      <c r="D674" s="30"/>
      <c r="E674" s="21" t="str">
        <f t="array" ref="E674">IF(D674="","",IFERROR(INDEX('CÔNG ĐOẠN'!$C$5:$C$104,MATCH(D674,'CÔNG ĐOẠN'!$B$5:$B$104,0)),"⚠ Sai mã CĐ"))</f>
        <v/>
      </c>
      <c r="F674" s="21" t="str">
        <f t="array" ref="F674">IF(D674="","",IFERROR(INDEX('CÔNG ĐOẠN'!$D$5:$D$104,MATCH(D674,'CÔNG ĐOẠN'!$B$5:$B$104,0)),""))</f>
        <v/>
      </c>
      <c r="G674" s="23"/>
      <c r="H674" s="22" t="str">
        <f t="array" ref="H674">IF(D674="","",IFERROR(INDEX('CÔNG ĐOẠN'!$F$5:$F$104,MATCH(D674,'CÔNG ĐOẠN'!$B$5:$B$104,0)),0))</f>
        <v/>
      </c>
      <c r="I674" s="22" t="str">
        <f t="shared" si="1"/>
        <v/>
      </c>
      <c r="J674" s="30"/>
    </row>
    <row r="675" ht="19.5" customHeight="1">
      <c r="A675" s="29"/>
      <c r="B675" s="30"/>
      <c r="C675" s="21" t="str">
        <f t="array" ref="C675">IF(B675="","",IFERROR(INDEX('NHÂN VIÊN'!$C$5:$C$54,MATCH(B675,'NHÂN VIÊN'!$B$5:$B$54,0)),"⚠ Sai mã NV"))</f>
        <v/>
      </c>
      <c r="D675" s="30"/>
      <c r="E675" s="21" t="str">
        <f t="array" ref="E675">IF(D675="","",IFERROR(INDEX('CÔNG ĐOẠN'!$C$5:$C$104,MATCH(D675,'CÔNG ĐOẠN'!$B$5:$B$104,0)),"⚠ Sai mã CĐ"))</f>
        <v/>
      </c>
      <c r="F675" s="21" t="str">
        <f t="array" ref="F675">IF(D675="","",IFERROR(INDEX('CÔNG ĐOẠN'!$D$5:$D$104,MATCH(D675,'CÔNG ĐOẠN'!$B$5:$B$104,0)),""))</f>
        <v/>
      </c>
      <c r="G675" s="23"/>
      <c r="H675" s="22" t="str">
        <f t="array" ref="H675">IF(D675="","",IFERROR(INDEX('CÔNG ĐOẠN'!$F$5:$F$104,MATCH(D675,'CÔNG ĐOẠN'!$B$5:$B$104,0)),0))</f>
        <v/>
      </c>
      <c r="I675" s="22" t="str">
        <f t="shared" si="1"/>
        <v/>
      </c>
      <c r="J675" s="30"/>
    </row>
    <row r="676" ht="19.5" customHeight="1">
      <c r="A676" s="29"/>
      <c r="B676" s="30"/>
      <c r="C676" s="21" t="str">
        <f t="array" ref="C676">IF(B676="","",IFERROR(INDEX('NHÂN VIÊN'!$C$5:$C$54,MATCH(B676,'NHÂN VIÊN'!$B$5:$B$54,0)),"⚠ Sai mã NV"))</f>
        <v/>
      </c>
      <c r="D676" s="30"/>
      <c r="E676" s="21" t="str">
        <f t="array" ref="E676">IF(D676="","",IFERROR(INDEX('CÔNG ĐOẠN'!$C$5:$C$104,MATCH(D676,'CÔNG ĐOẠN'!$B$5:$B$104,0)),"⚠ Sai mã CĐ"))</f>
        <v/>
      </c>
      <c r="F676" s="21" t="str">
        <f t="array" ref="F676">IF(D676="","",IFERROR(INDEX('CÔNG ĐOẠN'!$D$5:$D$104,MATCH(D676,'CÔNG ĐOẠN'!$B$5:$B$104,0)),""))</f>
        <v/>
      </c>
      <c r="G676" s="23"/>
      <c r="H676" s="22" t="str">
        <f t="array" ref="H676">IF(D676="","",IFERROR(INDEX('CÔNG ĐOẠN'!$F$5:$F$104,MATCH(D676,'CÔNG ĐOẠN'!$B$5:$B$104,0)),0))</f>
        <v/>
      </c>
      <c r="I676" s="22" t="str">
        <f t="shared" si="1"/>
        <v/>
      </c>
      <c r="J676" s="30"/>
    </row>
    <row r="677" ht="19.5" customHeight="1">
      <c r="A677" s="29"/>
      <c r="B677" s="30"/>
      <c r="C677" s="21" t="str">
        <f t="array" ref="C677">IF(B677="","",IFERROR(INDEX('NHÂN VIÊN'!$C$5:$C$54,MATCH(B677,'NHÂN VIÊN'!$B$5:$B$54,0)),"⚠ Sai mã NV"))</f>
        <v/>
      </c>
      <c r="D677" s="30"/>
      <c r="E677" s="21" t="str">
        <f t="array" ref="E677">IF(D677="","",IFERROR(INDEX('CÔNG ĐOẠN'!$C$5:$C$104,MATCH(D677,'CÔNG ĐOẠN'!$B$5:$B$104,0)),"⚠ Sai mã CĐ"))</f>
        <v/>
      </c>
      <c r="F677" s="21" t="str">
        <f t="array" ref="F677">IF(D677="","",IFERROR(INDEX('CÔNG ĐOẠN'!$D$5:$D$104,MATCH(D677,'CÔNG ĐOẠN'!$B$5:$B$104,0)),""))</f>
        <v/>
      </c>
      <c r="G677" s="23"/>
      <c r="H677" s="22" t="str">
        <f t="array" ref="H677">IF(D677="","",IFERROR(INDEX('CÔNG ĐOẠN'!$F$5:$F$104,MATCH(D677,'CÔNG ĐOẠN'!$B$5:$B$104,0)),0))</f>
        <v/>
      </c>
      <c r="I677" s="22" t="str">
        <f t="shared" si="1"/>
        <v/>
      </c>
      <c r="J677" s="30"/>
    </row>
    <row r="678" ht="19.5" customHeight="1">
      <c r="A678" s="29"/>
      <c r="B678" s="30"/>
      <c r="C678" s="21" t="str">
        <f t="array" ref="C678">IF(B678="","",IFERROR(INDEX('NHÂN VIÊN'!$C$5:$C$54,MATCH(B678,'NHÂN VIÊN'!$B$5:$B$54,0)),"⚠ Sai mã NV"))</f>
        <v/>
      </c>
      <c r="D678" s="30"/>
      <c r="E678" s="21" t="str">
        <f t="array" ref="E678">IF(D678="","",IFERROR(INDEX('CÔNG ĐOẠN'!$C$5:$C$104,MATCH(D678,'CÔNG ĐOẠN'!$B$5:$B$104,0)),"⚠ Sai mã CĐ"))</f>
        <v/>
      </c>
      <c r="F678" s="21" t="str">
        <f t="array" ref="F678">IF(D678="","",IFERROR(INDEX('CÔNG ĐOẠN'!$D$5:$D$104,MATCH(D678,'CÔNG ĐOẠN'!$B$5:$B$104,0)),""))</f>
        <v/>
      </c>
      <c r="G678" s="23"/>
      <c r="H678" s="22" t="str">
        <f t="array" ref="H678">IF(D678="","",IFERROR(INDEX('CÔNG ĐOẠN'!$F$5:$F$104,MATCH(D678,'CÔNG ĐOẠN'!$B$5:$B$104,0)),0))</f>
        <v/>
      </c>
      <c r="I678" s="22" t="str">
        <f t="shared" si="1"/>
        <v/>
      </c>
      <c r="J678" s="30"/>
    </row>
    <row r="679" ht="19.5" customHeight="1">
      <c r="A679" s="29"/>
      <c r="B679" s="30"/>
      <c r="C679" s="21" t="str">
        <f t="array" ref="C679">IF(B679="","",IFERROR(INDEX('NHÂN VIÊN'!$C$5:$C$54,MATCH(B679,'NHÂN VIÊN'!$B$5:$B$54,0)),"⚠ Sai mã NV"))</f>
        <v/>
      </c>
      <c r="D679" s="30"/>
      <c r="E679" s="21" t="str">
        <f t="array" ref="E679">IF(D679="","",IFERROR(INDEX('CÔNG ĐOẠN'!$C$5:$C$104,MATCH(D679,'CÔNG ĐOẠN'!$B$5:$B$104,0)),"⚠ Sai mã CĐ"))</f>
        <v/>
      </c>
      <c r="F679" s="21" t="str">
        <f t="array" ref="F679">IF(D679="","",IFERROR(INDEX('CÔNG ĐOẠN'!$D$5:$D$104,MATCH(D679,'CÔNG ĐOẠN'!$B$5:$B$104,0)),""))</f>
        <v/>
      </c>
      <c r="G679" s="23"/>
      <c r="H679" s="22" t="str">
        <f t="array" ref="H679">IF(D679="","",IFERROR(INDEX('CÔNG ĐOẠN'!$F$5:$F$104,MATCH(D679,'CÔNG ĐOẠN'!$B$5:$B$104,0)),0))</f>
        <v/>
      </c>
      <c r="I679" s="22" t="str">
        <f t="shared" si="1"/>
        <v/>
      </c>
      <c r="J679" s="30"/>
    </row>
    <row r="680" ht="19.5" customHeight="1">
      <c r="A680" s="29"/>
      <c r="B680" s="30"/>
      <c r="C680" s="21" t="str">
        <f t="array" ref="C680">IF(B680="","",IFERROR(INDEX('NHÂN VIÊN'!$C$5:$C$54,MATCH(B680,'NHÂN VIÊN'!$B$5:$B$54,0)),"⚠ Sai mã NV"))</f>
        <v/>
      </c>
      <c r="D680" s="30"/>
      <c r="E680" s="21" t="str">
        <f t="array" ref="E680">IF(D680="","",IFERROR(INDEX('CÔNG ĐOẠN'!$C$5:$C$104,MATCH(D680,'CÔNG ĐOẠN'!$B$5:$B$104,0)),"⚠ Sai mã CĐ"))</f>
        <v/>
      </c>
      <c r="F680" s="21" t="str">
        <f t="array" ref="F680">IF(D680="","",IFERROR(INDEX('CÔNG ĐOẠN'!$D$5:$D$104,MATCH(D680,'CÔNG ĐOẠN'!$B$5:$B$104,0)),""))</f>
        <v/>
      </c>
      <c r="G680" s="23"/>
      <c r="H680" s="22" t="str">
        <f t="array" ref="H680">IF(D680="","",IFERROR(INDEX('CÔNG ĐOẠN'!$F$5:$F$104,MATCH(D680,'CÔNG ĐOẠN'!$B$5:$B$104,0)),0))</f>
        <v/>
      </c>
      <c r="I680" s="22" t="str">
        <f t="shared" si="1"/>
        <v/>
      </c>
      <c r="J680" s="30"/>
    </row>
    <row r="681" ht="19.5" customHeight="1">
      <c r="A681" s="29"/>
      <c r="B681" s="30"/>
      <c r="C681" s="21" t="str">
        <f t="array" ref="C681">IF(B681="","",IFERROR(INDEX('NHÂN VIÊN'!$C$5:$C$54,MATCH(B681,'NHÂN VIÊN'!$B$5:$B$54,0)),"⚠ Sai mã NV"))</f>
        <v/>
      </c>
      <c r="D681" s="30"/>
      <c r="E681" s="21" t="str">
        <f t="array" ref="E681">IF(D681="","",IFERROR(INDEX('CÔNG ĐOẠN'!$C$5:$C$104,MATCH(D681,'CÔNG ĐOẠN'!$B$5:$B$104,0)),"⚠ Sai mã CĐ"))</f>
        <v/>
      </c>
      <c r="F681" s="21" t="str">
        <f t="array" ref="F681">IF(D681="","",IFERROR(INDEX('CÔNG ĐOẠN'!$D$5:$D$104,MATCH(D681,'CÔNG ĐOẠN'!$B$5:$B$104,0)),""))</f>
        <v/>
      </c>
      <c r="G681" s="23"/>
      <c r="H681" s="22" t="str">
        <f t="array" ref="H681">IF(D681="","",IFERROR(INDEX('CÔNG ĐOẠN'!$F$5:$F$104,MATCH(D681,'CÔNG ĐOẠN'!$B$5:$B$104,0)),0))</f>
        <v/>
      </c>
      <c r="I681" s="22" t="str">
        <f t="shared" si="1"/>
        <v/>
      </c>
      <c r="J681" s="30"/>
    </row>
    <row r="682" ht="19.5" customHeight="1">
      <c r="A682" s="29"/>
      <c r="B682" s="30"/>
      <c r="C682" s="21" t="str">
        <f t="array" ref="C682">IF(B682="","",IFERROR(INDEX('NHÂN VIÊN'!$C$5:$C$54,MATCH(B682,'NHÂN VIÊN'!$B$5:$B$54,0)),"⚠ Sai mã NV"))</f>
        <v/>
      </c>
      <c r="D682" s="30"/>
      <c r="E682" s="21" t="str">
        <f t="array" ref="E682">IF(D682="","",IFERROR(INDEX('CÔNG ĐOẠN'!$C$5:$C$104,MATCH(D682,'CÔNG ĐOẠN'!$B$5:$B$104,0)),"⚠ Sai mã CĐ"))</f>
        <v/>
      </c>
      <c r="F682" s="21" t="str">
        <f t="array" ref="F682">IF(D682="","",IFERROR(INDEX('CÔNG ĐOẠN'!$D$5:$D$104,MATCH(D682,'CÔNG ĐOẠN'!$B$5:$B$104,0)),""))</f>
        <v/>
      </c>
      <c r="G682" s="23"/>
      <c r="H682" s="22" t="str">
        <f t="array" ref="H682">IF(D682="","",IFERROR(INDEX('CÔNG ĐOẠN'!$F$5:$F$104,MATCH(D682,'CÔNG ĐOẠN'!$B$5:$B$104,0)),0))</f>
        <v/>
      </c>
      <c r="I682" s="22" t="str">
        <f t="shared" si="1"/>
        <v/>
      </c>
      <c r="J682" s="30"/>
    </row>
    <row r="683" ht="19.5" customHeight="1">
      <c r="A683" s="29"/>
      <c r="B683" s="30"/>
      <c r="C683" s="21" t="str">
        <f t="array" ref="C683">IF(B683="","",IFERROR(INDEX('NHÂN VIÊN'!$C$5:$C$54,MATCH(B683,'NHÂN VIÊN'!$B$5:$B$54,0)),"⚠ Sai mã NV"))</f>
        <v/>
      </c>
      <c r="D683" s="30"/>
      <c r="E683" s="21" t="str">
        <f t="array" ref="E683">IF(D683="","",IFERROR(INDEX('CÔNG ĐOẠN'!$C$5:$C$104,MATCH(D683,'CÔNG ĐOẠN'!$B$5:$B$104,0)),"⚠ Sai mã CĐ"))</f>
        <v/>
      </c>
      <c r="F683" s="21" t="str">
        <f t="array" ref="F683">IF(D683="","",IFERROR(INDEX('CÔNG ĐOẠN'!$D$5:$D$104,MATCH(D683,'CÔNG ĐOẠN'!$B$5:$B$104,0)),""))</f>
        <v/>
      </c>
      <c r="G683" s="23"/>
      <c r="H683" s="22" t="str">
        <f t="array" ref="H683">IF(D683="","",IFERROR(INDEX('CÔNG ĐOẠN'!$F$5:$F$104,MATCH(D683,'CÔNG ĐOẠN'!$B$5:$B$104,0)),0))</f>
        <v/>
      </c>
      <c r="I683" s="22" t="str">
        <f t="shared" si="1"/>
        <v/>
      </c>
      <c r="J683" s="30"/>
    </row>
    <row r="684" ht="19.5" customHeight="1">
      <c r="A684" s="29"/>
      <c r="B684" s="30"/>
      <c r="C684" s="21" t="str">
        <f t="array" ref="C684">IF(B684="","",IFERROR(INDEX('NHÂN VIÊN'!$C$5:$C$54,MATCH(B684,'NHÂN VIÊN'!$B$5:$B$54,0)),"⚠ Sai mã NV"))</f>
        <v/>
      </c>
      <c r="D684" s="30"/>
      <c r="E684" s="21" t="str">
        <f t="array" ref="E684">IF(D684="","",IFERROR(INDEX('CÔNG ĐOẠN'!$C$5:$C$104,MATCH(D684,'CÔNG ĐOẠN'!$B$5:$B$104,0)),"⚠ Sai mã CĐ"))</f>
        <v/>
      </c>
      <c r="F684" s="21" t="str">
        <f t="array" ref="F684">IF(D684="","",IFERROR(INDEX('CÔNG ĐOẠN'!$D$5:$D$104,MATCH(D684,'CÔNG ĐOẠN'!$B$5:$B$104,0)),""))</f>
        <v/>
      </c>
      <c r="G684" s="23"/>
      <c r="H684" s="22" t="str">
        <f t="array" ref="H684">IF(D684="","",IFERROR(INDEX('CÔNG ĐOẠN'!$F$5:$F$104,MATCH(D684,'CÔNG ĐOẠN'!$B$5:$B$104,0)),0))</f>
        <v/>
      </c>
      <c r="I684" s="22" t="str">
        <f t="shared" si="1"/>
        <v/>
      </c>
      <c r="J684" s="30"/>
    </row>
    <row r="685" ht="19.5" customHeight="1">
      <c r="A685" s="29"/>
      <c r="B685" s="30"/>
      <c r="C685" s="21" t="str">
        <f t="array" ref="C685">IF(B685="","",IFERROR(INDEX('NHÂN VIÊN'!$C$5:$C$54,MATCH(B685,'NHÂN VIÊN'!$B$5:$B$54,0)),"⚠ Sai mã NV"))</f>
        <v/>
      </c>
      <c r="D685" s="30"/>
      <c r="E685" s="21" t="str">
        <f t="array" ref="E685">IF(D685="","",IFERROR(INDEX('CÔNG ĐOẠN'!$C$5:$C$104,MATCH(D685,'CÔNG ĐOẠN'!$B$5:$B$104,0)),"⚠ Sai mã CĐ"))</f>
        <v/>
      </c>
      <c r="F685" s="21" t="str">
        <f t="array" ref="F685">IF(D685="","",IFERROR(INDEX('CÔNG ĐOẠN'!$D$5:$D$104,MATCH(D685,'CÔNG ĐOẠN'!$B$5:$B$104,0)),""))</f>
        <v/>
      </c>
      <c r="G685" s="23"/>
      <c r="H685" s="22" t="str">
        <f t="array" ref="H685">IF(D685="","",IFERROR(INDEX('CÔNG ĐOẠN'!$F$5:$F$104,MATCH(D685,'CÔNG ĐOẠN'!$B$5:$B$104,0)),0))</f>
        <v/>
      </c>
      <c r="I685" s="22" t="str">
        <f t="shared" si="1"/>
        <v/>
      </c>
      <c r="J685" s="30"/>
    </row>
    <row r="686" ht="19.5" customHeight="1">
      <c r="A686" s="29"/>
      <c r="B686" s="30"/>
      <c r="C686" s="21" t="str">
        <f t="array" ref="C686">IF(B686="","",IFERROR(INDEX('NHÂN VIÊN'!$C$5:$C$54,MATCH(B686,'NHÂN VIÊN'!$B$5:$B$54,0)),"⚠ Sai mã NV"))</f>
        <v/>
      </c>
      <c r="D686" s="30"/>
      <c r="E686" s="21" t="str">
        <f t="array" ref="E686">IF(D686="","",IFERROR(INDEX('CÔNG ĐOẠN'!$C$5:$C$104,MATCH(D686,'CÔNG ĐOẠN'!$B$5:$B$104,0)),"⚠ Sai mã CĐ"))</f>
        <v/>
      </c>
      <c r="F686" s="21" t="str">
        <f t="array" ref="F686">IF(D686="","",IFERROR(INDEX('CÔNG ĐOẠN'!$D$5:$D$104,MATCH(D686,'CÔNG ĐOẠN'!$B$5:$B$104,0)),""))</f>
        <v/>
      </c>
      <c r="G686" s="23"/>
      <c r="H686" s="22" t="str">
        <f t="array" ref="H686">IF(D686="","",IFERROR(INDEX('CÔNG ĐOẠN'!$F$5:$F$104,MATCH(D686,'CÔNG ĐOẠN'!$B$5:$B$104,0)),0))</f>
        <v/>
      </c>
      <c r="I686" s="22" t="str">
        <f t="shared" si="1"/>
        <v/>
      </c>
      <c r="J686" s="30"/>
    </row>
    <row r="687" ht="19.5" customHeight="1">
      <c r="A687" s="29"/>
      <c r="B687" s="30"/>
      <c r="C687" s="21" t="str">
        <f t="array" ref="C687">IF(B687="","",IFERROR(INDEX('NHÂN VIÊN'!$C$5:$C$54,MATCH(B687,'NHÂN VIÊN'!$B$5:$B$54,0)),"⚠ Sai mã NV"))</f>
        <v/>
      </c>
      <c r="D687" s="30"/>
      <c r="E687" s="21" t="str">
        <f t="array" ref="E687">IF(D687="","",IFERROR(INDEX('CÔNG ĐOẠN'!$C$5:$C$104,MATCH(D687,'CÔNG ĐOẠN'!$B$5:$B$104,0)),"⚠ Sai mã CĐ"))</f>
        <v/>
      </c>
      <c r="F687" s="21" t="str">
        <f t="array" ref="F687">IF(D687="","",IFERROR(INDEX('CÔNG ĐOẠN'!$D$5:$D$104,MATCH(D687,'CÔNG ĐOẠN'!$B$5:$B$104,0)),""))</f>
        <v/>
      </c>
      <c r="G687" s="23"/>
      <c r="H687" s="22" t="str">
        <f t="array" ref="H687">IF(D687="","",IFERROR(INDEX('CÔNG ĐOẠN'!$F$5:$F$104,MATCH(D687,'CÔNG ĐOẠN'!$B$5:$B$104,0)),0))</f>
        <v/>
      </c>
      <c r="I687" s="22" t="str">
        <f t="shared" si="1"/>
        <v/>
      </c>
      <c r="J687" s="30"/>
    </row>
    <row r="688" ht="19.5" customHeight="1">
      <c r="A688" s="29"/>
      <c r="B688" s="30"/>
      <c r="C688" s="21" t="str">
        <f t="array" ref="C688">IF(B688="","",IFERROR(INDEX('NHÂN VIÊN'!$C$5:$C$54,MATCH(B688,'NHÂN VIÊN'!$B$5:$B$54,0)),"⚠ Sai mã NV"))</f>
        <v/>
      </c>
      <c r="D688" s="30"/>
      <c r="E688" s="21" t="str">
        <f t="array" ref="E688">IF(D688="","",IFERROR(INDEX('CÔNG ĐOẠN'!$C$5:$C$104,MATCH(D688,'CÔNG ĐOẠN'!$B$5:$B$104,0)),"⚠ Sai mã CĐ"))</f>
        <v/>
      </c>
      <c r="F688" s="21" t="str">
        <f t="array" ref="F688">IF(D688="","",IFERROR(INDEX('CÔNG ĐOẠN'!$D$5:$D$104,MATCH(D688,'CÔNG ĐOẠN'!$B$5:$B$104,0)),""))</f>
        <v/>
      </c>
      <c r="G688" s="23"/>
      <c r="H688" s="22" t="str">
        <f t="array" ref="H688">IF(D688="","",IFERROR(INDEX('CÔNG ĐOẠN'!$F$5:$F$104,MATCH(D688,'CÔNG ĐOẠN'!$B$5:$B$104,0)),0))</f>
        <v/>
      </c>
      <c r="I688" s="22" t="str">
        <f t="shared" si="1"/>
        <v/>
      </c>
      <c r="J688" s="30"/>
    </row>
    <row r="689" ht="19.5" customHeight="1">
      <c r="A689" s="29"/>
      <c r="B689" s="30"/>
      <c r="C689" s="21" t="str">
        <f t="array" ref="C689">IF(B689="","",IFERROR(INDEX('NHÂN VIÊN'!$C$5:$C$54,MATCH(B689,'NHÂN VIÊN'!$B$5:$B$54,0)),"⚠ Sai mã NV"))</f>
        <v/>
      </c>
      <c r="D689" s="30"/>
      <c r="E689" s="21" t="str">
        <f t="array" ref="E689">IF(D689="","",IFERROR(INDEX('CÔNG ĐOẠN'!$C$5:$C$104,MATCH(D689,'CÔNG ĐOẠN'!$B$5:$B$104,0)),"⚠ Sai mã CĐ"))</f>
        <v/>
      </c>
      <c r="F689" s="21" t="str">
        <f t="array" ref="F689">IF(D689="","",IFERROR(INDEX('CÔNG ĐOẠN'!$D$5:$D$104,MATCH(D689,'CÔNG ĐOẠN'!$B$5:$B$104,0)),""))</f>
        <v/>
      </c>
      <c r="G689" s="23"/>
      <c r="H689" s="22" t="str">
        <f t="array" ref="H689">IF(D689="","",IFERROR(INDEX('CÔNG ĐOẠN'!$F$5:$F$104,MATCH(D689,'CÔNG ĐOẠN'!$B$5:$B$104,0)),0))</f>
        <v/>
      </c>
      <c r="I689" s="22" t="str">
        <f t="shared" si="1"/>
        <v/>
      </c>
      <c r="J689" s="30"/>
    </row>
    <row r="690" ht="19.5" customHeight="1">
      <c r="A690" s="29"/>
      <c r="B690" s="30"/>
      <c r="C690" s="21" t="str">
        <f t="array" ref="C690">IF(B690="","",IFERROR(INDEX('NHÂN VIÊN'!$C$5:$C$54,MATCH(B690,'NHÂN VIÊN'!$B$5:$B$54,0)),"⚠ Sai mã NV"))</f>
        <v/>
      </c>
      <c r="D690" s="30"/>
      <c r="E690" s="21" t="str">
        <f t="array" ref="E690">IF(D690="","",IFERROR(INDEX('CÔNG ĐOẠN'!$C$5:$C$104,MATCH(D690,'CÔNG ĐOẠN'!$B$5:$B$104,0)),"⚠ Sai mã CĐ"))</f>
        <v/>
      </c>
      <c r="F690" s="21" t="str">
        <f t="array" ref="F690">IF(D690="","",IFERROR(INDEX('CÔNG ĐOẠN'!$D$5:$D$104,MATCH(D690,'CÔNG ĐOẠN'!$B$5:$B$104,0)),""))</f>
        <v/>
      </c>
      <c r="G690" s="23"/>
      <c r="H690" s="22" t="str">
        <f t="array" ref="H690">IF(D690="","",IFERROR(INDEX('CÔNG ĐOẠN'!$F$5:$F$104,MATCH(D690,'CÔNG ĐOẠN'!$B$5:$B$104,0)),0))</f>
        <v/>
      </c>
      <c r="I690" s="22" t="str">
        <f t="shared" si="1"/>
        <v/>
      </c>
      <c r="J690" s="30"/>
    </row>
    <row r="691" ht="19.5" customHeight="1">
      <c r="A691" s="29"/>
      <c r="B691" s="30"/>
      <c r="C691" s="21" t="str">
        <f t="array" ref="C691">IF(B691="","",IFERROR(INDEX('NHÂN VIÊN'!$C$5:$C$54,MATCH(B691,'NHÂN VIÊN'!$B$5:$B$54,0)),"⚠ Sai mã NV"))</f>
        <v/>
      </c>
      <c r="D691" s="30"/>
      <c r="E691" s="21" t="str">
        <f t="array" ref="E691">IF(D691="","",IFERROR(INDEX('CÔNG ĐOẠN'!$C$5:$C$104,MATCH(D691,'CÔNG ĐOẠN'!$B$5:$B$104,0)),"⚠ Sai mã CĐ"))</f>
        <v/>
      </c>
      <c r="F691" s="21" t="str">
        <f t="array" ref="F691">IF(D691="","",IFERROR(INDEX('CÔNG ĐOẠN'!$D$5:$D$104,MATCH(D691,'CÔNG ĐOẠN'!$B$5:$B$104,0)),""))</f>
        <v/>
      </c>
      <c r="G691" s="23"/>
      <c r="H691" s="22" t="str">
        <f t="array" ref="H691">IF(D691="","",IFERROR(INDEX('CÔNG ĐOẠN'!$F$5:$F$104,MATCH(D691,'CÔNG ĐOẠN'!$B$5:$B$104,0)),0))</f>
        <v/>
      </c>
      <c r="I691" s="22" t="str">
        <f t="shared" si="1"/>
        <v/>
      </c>
      <c r="J691" s="30"/>
    </row>
    <row r="692" ht="19.5" customHeight="1">
      <c r="A692" s="29"/>
      <c r="B692" s="30"/>
      <c r="C692" s="21" t="str">
        <f t="array" ref="C692">IF(B692="","",IFERROR(INDEX('NHÂN VIÊN'!$C$5:$C$54,MATCH(B692,'NHÂN VIÊN'!$B$5:$B$54,0)),"⚠ Sai mã NV"))</f>
        <v/>
      </c>
      <c r="D692" s="30"/>
      <c r="E692" s="21" t="str">
        <f t="array" ref="E692">IF(D692="","",IFERROR(INDEX('CÔNG ĐOẠN'!$C$5:$C$104,MATCH(D692,'CÔNG ĐOẠN'!$B$5:$B$104,0)),"⚠ Sai mã CĐ"))</f>
        <v/>
      </c>
      <c r="F692" s="21" t="str">
        <f t="array" ref="F692">IF(D692="","",IFERROR(INDEX('CÔNG ĐOẠN'!$D$5:$D$104,MATCH(D692,'CÔNG ĐOẠN'!$B$5:$B$104,0)),""))</f>
        <v/>
      </c>
      <c r="G692" s="23"/>
      <c r="H692" s="22" t="str">
        <f t="array" ref="H692">IF(D692="","",IFERROR(INDEX('CÔNG ĐOẠN'!$F$5:$F$104,MATCH(D692,'CÔNG ĐOẠN'!$B$5:$B$104,0)),0))</f>
        <v/>
      </c>
      <c r="I692" s="22" t="str">
        <f t="shared" si="1"/>
        <v/>
      </c>
      <c r="J692" s="30"/>
    </row>
    <row r="693" ht="19.5" customHeight="1">
      <c r="A693" s="29"/>
      <c r="B693" s="30"/>
      <c r="C693" s="21" t="str">
        <f t="array" ref="C693">IF(B693="","",IFERROR(INDEX('NHÂN VIÊN'!$C$5:$C$54,MATCH(B693,'NHÂN VIÊN'!$B$5:$B$54,0)),"⚠ Sai mã NV"))</f>
        <v/>
      </c>
      <c r="D693" s="30"/>
      <c r="E693" s="21" t="str">
        <f t="array" ref="E693">IF(D693="","",IFERROR(INDEX('CÔNG ĐOẠN'!$C$5:$C$104,MATCH(D693,'CÔNG ĐOẠN'!$B$5:$B$104,0)),"⚠ Sai mã CĐ"))</f>
        <v/>
      </c>
      <c r="F693" s="21" t="str">
        <f t="array" ref="F693">IF(D693="","",IFERROR(INDEX('CÔNG ĐOẠN'!$D$5:$D$104,MATCH(D693,'CÔNG ĐOẠN'!$B$5:$B$104,0)),""))</f>
        <v/>
      </c>
      <c r="G693" s="23"/>
      <c r="H693" s="22" t="str">
        <f t="array" ref="H693">IF(D693="","",IFERROR(INDEX('CÔNG ĐOẠN'!$F$5:$F$104,MATCH(D693,'CÔNG ĐOẠN'!$B$5:$B$104,0)),0))</f>
        <v/>
      </c>
      <c r="I693" s="22" t="str">
        <f t="shared" si="1"/>
        <v/>
      </c>
      <c r="J693" s="30"/>
    </row>
    <row r="694" ht="19.5" customHeight="1">
      <c r="A694" s="29"/>
      <c r="B694" s="30"/>
      <c r="C694" s="21" t="str">
        <f t="array" ref="C694">IF(B694="","",IFERROR(INDEX('NHÂN VIÊN'!$C$5:$C$54,MATCH(B694,'NHÂN VIÊN'!$B$5:$B$54,0)),"⚠ Sai mã NV"))</f>
        <v/>
      </c>
      <c r="D694" s="30"/>
      <c r="E694" s="21" t="str">
        <f t="array" ref="E694">IF(D694="","",IFERROR(INDEX('CÔNG ĐOẠN'!$C$5:$C$104,MATCH(D694,'CÔNG ĐOẠN'!$B$5:$B$104,0)),"⚠ Sai mã CĐ"))</f>
        <v/>
      </c>
      <c r="F694" s="21" t="str">
        <f t="array" ref="F694">IF(D694="","",IFERROR(INDEX('CÔNG ĐOẠN'!$D$5:$D$104,MATCH(D694,'CÔNG ĐOẠN'!$B$5:$B$104,0)),""))</f>
        <v/>
      </c>
      <c r="G694" s="23"/>
      <c r="H694" s="22" t="str">
        <f t="array" ref="H694">IF(D694="","",IFERROR(INDEX('CÔNG ĐOẠN'!$F$5:$F$104,MATCH(D694,'CÔNG ĐOẠN'!$B$5:$B$104,0)),0))</f>
        <v/>
      </c>
      <c r="I694" s="22" t="str">
        <f t="shared" si="1"/>
        <v/>
      </c>
      <c r="J694" s="30"/>
    </row>
    <row r="695" ht="19.5" customHeight="1">
      <c r="A695" s="29"/>
      <c r="B695" s="30"/>
      <c r="C695" s="21" t="str">
        <f t="array" ref="C695">IF(B695="","",IFERROR(INDEX('NHÂN VIÊN'!$C$5:$C$54,MATCH(B695,'NHÂN VIÊN'!$B$5:$B$54,0)),"⚠ Sai mã NV"))</f>
        <v/>
      </c>
      <c r="D695" s="30"/>
      <c r="E695" s="21" t="str">
        <f t="array" ref="E695">IF(D695="","",IFERROR(INDEX('CÔNG ĐOẠN'!$C$5:$C$104,MATCH(D695,'CÔNG ĐOẠN'!$B$5:$B$104,0)),"⚠ Sai mã CĐ"))</f>
        <v/>
      </c>
      <c r="F695" s="21" t="str">
        <f t="array" ref="F695">IF(D695="","",IFERROR(INDEX('CÔNG ĐOẠN'!$D$5:$D$104,MATCH(D695,'CÔNG ĐOẠN'!$B$5:$B$104,0)),""))</f>
        <v/>
      </c>
      <c r="G695" s="23"/>
      <c r="H695" s="22" t="str">
        <f t="array" ref="H695">IF(D695="","",IFERROR(INDEX('CÔNG ĐOẠN'!$F$5:$F$104,MATCH(D695,'CÔNG ĐOẠN'!$B$5:$B$104,0)),0))</f>
        <v/>
      </c>
      <c r="I695" s="22" t="str">
        <f t="shared" si="1"/>
        <v/>
      </c>
      <c r="J695" s="30"/>
    </row>
    <row r="696" ht="19.5" customHeight="1">
      <c r="A696" s="29"/>
      <c r="B696" s="30"/>
      <c r="C696" s="21" t="str">
        <f t="array" ref="C696">IF(B696="","",IFERROR(INDEX('NHÂN VIÊN'!$C$5:$C$54,MATCH(B696,'NHÂN VIÊN'!$B$5:$B$54,0)),"⚠ Sai mã NV"))</f>
        <v/>
      </c>
      <c r="D696" s="30"/>
      <c r="E696" s="21" t="str">
        <f t="array" ref="E696">IF(D696="","",IFERROR(INDEX('CÔNG ĐOẠN'!$C$5:$C$104,MATCH(D696,'CÔNG ĐOẠN'!$B$5:$B$104,0)),"⚠ Sai mã CĐ"))</f>
        <v/>
      </c>
      <c r="F696" s="21" t="str">
        <f t="array" ref="F696">IF(D696="","",IFERROR(INDEX('CÔNG ĐOẠN'!$D$5:$D$104,MATCH(D696,'CÔNG ĐOẠN'!$B$5:$B$104,0)),""))</f>
        <v/>
      </c>
      <c r="G696" s="23"/>
      <c r="H696" s="22" t="str">
        <f t="array" ref="H696">IF(D696="","",IFERROR(INDEX('CÔNG ĐOẠN'!$F$5:$F$104,MATCH(D696,'CÔNG ĐOẠN'!$B$5:$B$104,0)),0))</f>
        <v/>
      </c>
      <c r="I696" s="22" t="str">
        <f t="shared" si="1"/>
        <v/>
      </c>
      <c r="J696" s="30"/>
    </row>
    <row r="697" ht="19.5" customHeight="1">
      <c r="A697" s="29"/>
      <c r="B697" s="30"/>
      <c r="C697" s="21" t="str">
        <f t="array" ref="C697">IF(B697="","",IFERROR(INDEX('NHÂN VIÊN'!$C$5:$C$54,MATCH(B697,'NHÂN VIÊN'!$B$5:$B$54,0)),"⚠ Sai mã NV"))</f>
        <v/>
      </c>
      <c r="D697" s="30"/>
      <c r="E697" s="21" t="str">
        <f t="array" ref="E697">IF(D697="","",IFERROR(INDEX('CÔNG ĐOẠN'!$C$5:$C$104,MATCH(D697,'CÔNG ĐOẠN'!$B$5:$B$104,0)),"⚠ Sai mã CĐ"))</f>
        <v/>
      </c>
      <c r="F697" s="21" t="str">
        <f t="array" ref="F697">IF(D697="","",IFERROR(INDEX('CÔNG ĐOẠN'!$D$5:$D$104,MATCH(D697,'CÔNG ĐOẠN'!$B$5:$B$104,0)),""))</f>
        <v/>
      </c>
      <c r="G697" s="23"/>
      <c r="H697" s="22" t="str">
        <f t="array" ref="H697">IF(D697="","",IFERROR(INDEX('CÔNG ĐOẠN'!$F$5:$F$104,MATCH(D697,'CÔNG ĐOẠN'!$B$5:$B$104,0)),0))</f>
        <v/>
      </c>
      <c r="I697" s="22" t="str">
        <f t="shared" si="1"/>
        <v/>
      </c>
      <c r="J697" s="30"/>
    </row>
    <row r="698" ht="19.5" customHeight="1">
      <c r="A698" s="29"/>
      <c r="B698" s="30"/>
      <c r="C698" s="21" t="str">
        <f t="array" ref="C698">IF(B698="","",IFERROR(INDEX('NHÂN VIÊN'!$C$5:$C$54,MATCH(B698,'NHÂN VIÊN'!$B$5:$B$54,0)),"⚠ Sai mã NV"))</f>
        <v/>
      </c>
      <c r="D698" s="30"/>
      <c r="E698" s="21" t="str">
        <f t="array" ref="E698">IF(D698="","",IFERROR(INDEX('CÔNG ĐOẠN'!$C$5:$C$104,MATCH(D698,'CÔNG ĐOẠN'!$B$5:$B$104,0)),"⚠ Sai mã CĐ"))</f>
        <v/>
      </c>
      <c r="F698" s="21" t="str">
        <f t="array" ref="F698">IF(D698="","",IFERROR(INDEX('CÔNG ĐOẠN'!$D$5:$D$104,MATCH(D698,'CÔNG ĐOẠN'!$B$5:$B$104,0)),""))</f>
        <v/>
      </c>
      <c r="G698" s="23"/>
      <c r="H698" s="22" t="str">
        <f t="array" ref="H698">IF(D698="","",IFERROR(INDEX('CÔNG ĐOẠN'!$F$5:$F$104,MATCH(D698,'CÔNG ĐOẠN'!$B$5:$B$104,0)),0))</f>
        <v/>
      </c>
      <c r="I698" s="22" t="str">
        <f t="shared" si="1"/>
        <v/>
      </c>
      <c r="J698" s="30"/>
    </row>
    <row r="699" ht="19.5" customHeight="1">
      <c r="A699" s="29"/>
      <c r="B699" s="30"/>
      <c r="C699" s="21" t="str">
        <f t="array" ref="C699">IF(B699="","",IFERROR(INDEX('NHÂN VIÊN'!$C$5:$C$54,MATCH(B699,'NHÂN VIÊN'!$B$5:$B$54,0)),"⚠ Sai mã NV"))</f>
        <v/>
      </c>
      <c r="D699" s="30"/>
      <c r="E699" s="21" t="str">
        <f t="array" ref="E699">IF(D699="","",IFERROR(INDEX('CÔNG ĐOẠN'!$C$5:$C$104,MATCH(D699,'CÔNG ĐOẠN'!$B$5:$B$104,0)),"⚠ Sai mã CĐ"))</f>
        <v/>
      </c>
      <c r="F699" s="21" t="str">
        <f t="array" ref="F699">IF(D699="","",IFERROR(INDEX('CÔNG ĐOẠN'!$D$5:$D$104,MATCH(D699,'CÔNG ĐOẠN'!$B$5:$B$104,0)),""))</f>
        <v/>
      </c>
      <c r="G699" s="23"/>
      <c r="H699" s="22" t="str">
        <f t="array" ref="H699">IF(D699="","",IFERROR(INDEX('CÔNG ĐOẠN'!$F$5:$F$104,MATCH(D699,'CÔNG ĐOẠN'!$B$5:$B$104,0)),0))</f>
        <v/>
      </c>
      <c r="I699" s="22" t="str">
        <f t="shared" si="1"/>
        <v/>
      </c>
      <c r="J699" s="30"/>
    </row>
    <row r="700" ht="19.5" customHeight="1">
      <c r="A700" s="29"/>
      <c r="B700" s="30"/>
      <c r="C700" s="21" t="str">
        <f t="array" ref="C700">IF(B700="","",IFERROR(INDEX('NHÂN VIÊN'!$C$5:$C$54,MATCH(B700,'NHÂN VIÊN'!$B$5:$B$54,0)),"⚠ Sai mã NV"))</f>
        <v/>
      </c>
      <c r="D700" s="30"/>
      <c r="E700" s="21" t="str">
        <f t="array" ref="E700">IF(D700="","",IFERROR(INDEX('CÔNG ĐOẠN'!$C$5:$C$104,MATCH(D700,'CÔNG ĐOẠN'!$B$5:$B$104,0)),"⚠ Sai mã CĐ"))</f>
        <v/>
      </c>
      <c r="F700" s="21" t="str">
        <f t="array" ref="F700">IF(D700="","",IFERROR(INDEX('CÔNG ĐOẠN'!$D$5:$D$104,MATCH(D700,'CÔNG ĐOẠN'!$B$5:$B$104,0)),""))</f>
        <v/>
      </c>
      <c r="G700" s="23"/>
      <c r="H700" s="22" t="str">
        <f t="array" ref="H700">IF(D700="","",IFERROR(INDEX('CÔNG ĐOẠN'!$F$5:$F$104,MATCH(D700,'CÔNG ĐOẠN'!$B$5:$B$104,0)),0))</f>
        <v/>
      </c>
      <c r="I700" s="22" t="str">
        <f t="shared" si="1"/>
        <v/>
      </c>
      <c r="J700" s="30"/>
    </row>
    <row r="701" ht="19.5" customHeight="1">
      <c r="A701" s="29"/>
      <c r="B701" s="30"/>
      <c r="C701" s="21" t="str">
        <f t="array" ref="C701">IF(B701="","",IFERROR(INDEX('NHÂN VIÊN'!$C$5:$C$54,MATCH(B701,'NHÂN VIÊN'!$B$5:$B$54,0)),"⚠ Sai mã NV"))</f>
        <v/>
      </c>
      <c r="D701" s="30"/>
      <c r="E701" s="21" t="str">
        <f t="array" ref="E701">IF(D701="","",IFERROR(INDEX('CÔNG ĐOẠN'!$C$5:$C$104,MATCH(D701,'CÔNG ĐOẠN'!$B$5:$B$104,0)),"⚠ Sai mã CĐ"))</f>
        <v/>
      </c>
      <c r="F701" s="21" t="str">
        <f t="array" ref="F701">IF(D701="","",IFERROR(INDEX('CÔNG ĐOẠN'!$D$5:$D$104,MATCH(D701,'CÔNG ĐOẠN'!$B$5:$B$104,0)),""))</f>
        <v/>
      </c>
      <c r="G701" s="23"/>
      <c r="H701" s="22" t="str">
        <f t="array" ref="H701">IF(D701="","",IFERROR(INDEX('CÔNG ĐOẠN'!$F$5:$F$104,MATCH(D701,'CÔNG ĐOẠN'!$B$5:$B$104,0)),0))</f>
        <v/>
      </c>
      <c r="I701" s="22" t="str">
        <f t="shared" si="1"/>
        <v/>
      </c>
      <c r="J701" s="30"/>
    </row>
    <row r="702" ht="19.5" customHeight="1">
      <c r="A702" s="29"/>
      <c r="B702" s="30"/>
      <c r="C702" s="21" t="str">
        <f t="array" ref="C702">IF(B702="","",IFERROR(INDEX('NHÂN VIÊN'!$C$5:$C$54,MATCH(B702,'NHÂN VIÊN'!$B$5:$B$54,0)),"⚠ Sai mã NV"))</f>
        <v/>
      </c>
      <c r="D702" s="30"/>
      <c r="E702" s="21" t="str">
        <f t="array" ref="E702">IF(D702="","",IFERROR(INDEX('CÔNG ĐOẠN'!$C$5:$C$104,MATCH(D702,'CÔNG ĐOẠN'!$B$5:$B$104,0)),"⚠ Sai mã CĐ"))</f>
        <v/>
      </c>
      <c r="F702" s="21" t="str">
        <f t="array" ref="F702">IF(D702="","",IFERROR(INDEX('CÔNG ĐOẠN'!$D$5:$D$104,MATCH(D702,'CÔNG ĐOẠN'!$B$5:$B$104,0)),""))</f>
        <v/>
      </c>
      <c r="G702" s="23"/>
      <c r="H702" s="22" t="str">
        <f t="array" ref="H702">IF(D702="","",IFERROR(INDEX('CÔNG ĐOẠN'!$F$5:$F$104,MATCH(D702,'CÔNG ĐOẠN'!$B$5:$B$104,0)),0))</f>
        <v/>
      </c>
      <c r="I702" s="22" t="str">
        <f t="shared" si="1"/>
        <v/>
      </c>
      <c r="J702" s="30"/>
    </row>
    <row r="703" ht="19.5" customHeight="1">
      <c r="A703" s="29"/>
      <c r="B703" s="30"/>
      <c r="C703" s="21" t="str">
        <f t="array" ref="C703">IF(B703="","",IFERROR(INDEX('NHÂN VIÊN'!$C$5:$C$54,MATCH(B703,'NHÂN VIÊN'!$B$5:$B$54,0)),"⚠ Sai mã NV"))</f>
        <v/>
      </c>
      <c r="D703" s="30"/>
      <c r="E703" s="21" t="str">
        <f t="array" ref="E703">IF(D703="","",IFERROR(INDEX('CÔNG ĐOẠN'!$C$5:$C$104,MATCH(D703,'CÔNG ĐOẠN'!$B$5:$B$104,0)),"⚠ Sai mã CĐ"))</f>
        <v/>
      </c>
      <c r="F703" s="21" t="str">
        <f t="array" ref="F703">IF(D703="","",IFERROR(INDEX('CÔNG ĐOẠN'!$D$5:$D$104,MATCH(D703,'CÔNG ĐOẠN'!$B$5:$B$104,0)),""))</f>
        <v/>
      </c>
      <c r="G703" s="23"/>
      <c r="H703" s="22" t="str">
        <f t="array" ref="H703">IF(D703="","",IFERROR(INDEX('CÔNG ĐOẠN'!$F$5:$F$104,MATCH(D703,'CÔNG ĐOẠN'!$B$5:$B$104,0)),0))</f>
        <v/>
      </c>
      <c r="I703" s="22" t="str">
        <f t="shared" si="1"/>
        <v/>
      </c>
      <c r="J703" s="30"/>
    </row>
    <row r="704" ht="19.5" customHeight="1">
      <c r="A704" s="29"/>
      <c r="B704" s="30"/>
      <c r="C704" s="21" t="str">
        <f t="array" ref="C704">IF(B704="","",IFERROR(INDEX('NHÂN VIÊN'!$C$5:$C$54,MATCH(B704,'NHÂN VIÊN'!$B$5:$B$54,0)),"⚠ Sai mã NV"))</f>
        <v/>
      </c>
      <c r="D704" s="30"/>
      <c r="E704" s="21" t="str">
        <f t="array" ref="E704">IF(D704="","",IFERROR(INDEX('CÔNG ĐOẠN'!$C$5:$C$104,MATCH(D704,'CÔNG ĐOẠN'!$B$5:$B$104,0)),"⚠ Sai mã CĐ"))</f>
        <v/>
      </c>
      <c r="F704" s="21" t="str">
        <f t="array" ref="F704">IF(D704="","",IFERROR(INDEX('CÔNG ĐOẠN'!$D$5:$D$104,MATCH(D704,'CÔNG ĐOẠN'!$B$5:$B$104,0)),""))</f>
        <v/>
      </c>
      <c r="G704" s="23"/>
      <c r="H704" s="22" t="str">
        <f t="array" ref="H704">IF(D704="","",IFERROR(INDEX('CÔNG ĐOẠN'!$F$5:$F$104,MATCH(D704,'CÔNG ĐOẠN'!$B$5:$B$104,0)),0))</f>
        <v/>
      </c>
      <c r="I704" s="22" t="str">
        <f t="shared" si="1"/>
        <v/>
      </c>
      <c r="J704" s="30"/>
    </row>
    <row r="705" ht="19.5" customHeight="1">
      <c r="A705" s="29"/>
      <c r="B705" s="30"/>
      <c r="C705" s="21" t="str">
        <f t="array" ref="C705">IF(B705="","",IFERROR(INDEX('NHÂN VIÊN'!$C$5:$C$54,MATCH(B705,'NHÂN VIÊN'!$B$5:$B$54,0)),"⚠ Sai mã NV"))</f>
        <v/>
      </c>
      <c r="D705" s="30"/>
      <c r="E705" s="21" t="str">
        <f t="array" ref="E705">IF(D705="","",IFERROR(INDEX('CÔNG ĐOẠN'!$C$5:$C$104,MATCH(D705,'CÔNG ĐOẠN'!$B$5:$B$104,0)),"⚠ Sai mã CĐ"))</f>
        <v/>
      </c>
      <c r="F705" s="21" t="str">
        <f t="array" ref="F705">IF(D705="","",IFERROR(INDEX('CÔNG ĐOẠN'!$D$5:$D$104,MATCH(D705,'CÔNG ĐOẠN'!$B$5:$B$104,0)),""))</f>
        <v/>
      </c>
      <c r="G705" s="23"/>
      <c r="H705" s="22" t="str">
        <f t="array" ref="H705">IF(D705="","",IFERROR(INDEX('CÔNG ĐOẠN'!$F$5:$F$104,MATCH(D705,'CÔNG ĐOẠN'!$B$5:$B$104,0)),0))</f>
        <v/>
      </c>
      <c r="I705" s="22" t="str">
        <f t="shared" si="1"/>
        <v/>
      </c>
      <c r="J705" s="30"/>
    </row>
    <row r="706" ht="19.5" customHeight="1">
      <c r="A706" s="29"/>
      <c r="B706" s="30"/>
      <c r="C706" s="21" t="str">
        <f t="array" ref="C706">IF(B706="","",IFERROR(INDEX('NHÂN VIÊN'!$C$5:$C$54,MATCH(B706,'NHÂN VIÊN'!$B$5:$B$54,0)),"⚠ Sai mã NV"))</f>
        <v/>
      </c>
      <c r="D706" s="30"/>
      <c r="E706" s="21" t="str">
        <f t="array" ref="E706">IF(D706="","",IFERROR(INDEX('CÔNG ĐOẠN'!$C$5:$C$104,MATCH(D706,'CÔNG ĐOẠN'!$B$5:$B$104,0)),"⚠ Sai mã CĐ"))</f>
        <v/>
      </c>
      <c r="F706" s="21" t="str">
        <f t="array" ref="F706">IF(D706="","",IFERROR(INDEX('CÔNG ĐOẠN'!$D$5:$D$104,MATCH(D706,'CÔNG ĐOẠN'!$B$5:$B$104,0)),""))</f>
        <v/>
      </c>
      <c r="G706" s="23"/>
      <c r="H706" s="22" t="str">
        <f t="array" ref="H706">IF(D706="","",IFERROR(INDEX('CÔNG ĐOẠN'!$F$5:$F$104,MATCH(D706,'CÔNG ĐOẠN'!$B$5:$B$104,0)),0))</f>
        <v/>
      </c>
      <c r="I706" s="22" t="str">
        <f t="shared" si="1"/>
        <v/>
      </c>
      <c r="J706" s="30"/>
    </row>
    <row r="707" ht="19.5" customHeight="1">
      <c r="A707" s="29"/>
      <c r="B707" s="30"/>
      <c r="C707" s="21" t="str">
        <f t="array" ref="C707">IF(B707="","",IFERROR(INDEX('NHÂN VIÊN'!$C$5:$C$54,MATCH(B707,'NHÂN VIÊN'!$B$5:$B$54,0)),"⚠ Sai mã NV"))</f>
        <v/>
      </c>
      <c r="D707" s="30"/>
      <c r="E707" s="21" t="str">
        <f t="array" ref="E707">IF(D707="","",IFERROR(INDEX('CÔNG ĐOẠN'!$C$5:$C$104,MATCH(D707,'CÔNG ĐOẠN'!$B$5:$B$104,0)),"⚠ Sai mã CĐ"))</f>
        <v/>
      </c>
      <c r="F707" s="21" t="str">
        <f t="array" ref="F707">IF(D707="","",IFERROR(INDEX('CÔNG ĐOẠN'!$D$5:$D$104,MATCH(D707,'CÔNG ĐOẠN'!$B$5:$B$104,0)),""))</f>
        <v/>
      </c>
      <c r="G707" s="23"/>
      <c r="H707" s="22" t="str">
        <f t="array" ref="H707">IF(D707="","",IFERROR(INDEX('CÔNG ĐOẠN'!$F$5:$F$104,MATCH(D707,'CÔNG ĐOẠN'!$B$5:$B$104,0)),0))</f>
        <v/>
      </c>
      <c r="I707" s="22" t="str">
        <f t="shared" si="1"/>
        <v/>
      </c>
      <c r="J707" s="30"/>
    </row>
    <row r="708" ht="19.5" customHeight="1">
      <c r="A708" s="29"/>
      <c r="B708" s="30"/>
      <c r="C708" s="21" t="str">
        <f t="array" ref="C708">IF(B708="","",IFERROR(INDEX('NHÂN VIÊN'!$C$5:$C$54,MATCH(B708,'NHÂN VIÊN'!$B$5:$B$54,0)),"⚠ Sai mã NV"))</f>
        <v/>
      </c>
      <c r="D708" s="30"/>
      <c r="E708" s="21" t="str">
        <f t="array" ref="E708">IF(D708="","",IFERROR(INDEX('CÔNG ĐOẠN'!$C$5:$C$104,MATCH(D708,'CÔNG ĐOẠN'!$B$5:$B$104,0)),"⚠ Sai mã CĐ"))</f>
        <v/>
      </c>
      <c r="F708" s="21" t="str">
        <f t="array" ref="F708">IF(D708="","",IFERROR(INDEX('CÔNG ĐOẠN'!$D$5:$D$104,MATCH(D708,'CÔNG ĐOẠN'!$B$5:$B$104,0)),""))</f>
        <v/>
      </c>
      <c r="G708" s="23"/>
      <c r="H708" s="22" t="str">
        <f t="array" ref="H708">IF(D708="","",IFERROR(INDEX('CÔNG ĐOẠN'!$F$5:$F$104,MATCH(D708,'CÔNG ĐOẠN'!$B$5:$B$104,0)),0))</f>
        <v/>
      </c>
      <c r="I708" s="22" t="str">
        <f t="shared" si="1"/>
        <v/>
      </c>
      <c r="J708" s="30"/>
    </row>
    <row r="709" ht="19.5" customHeight="1">
      <c r="A709" s="29"/>
      <c r="B709" s="30"/>
      <c r="C709" s="21" t="str">
        <f t="array" ref="C709">IF(B709="","",IFERROR(INDEX('NHÂN VIÊN'!$C$5:$C$54,MATCH(B709,'NHÂN VIÊN'!$B$5:$B$54,0)),"⚠ Sai mã NV"))</f>
        <v/>
      </c>
      <c r="D709" s="30"/>
      <c r="E709" s="21" t="str">
        <f t="array" ref="E709">IF(D709="","",IFERROR(INDEX('CÔNG ĐOẠN'!$C$5:$C$104,MATCH(D709,'CÔNG ĐOẠN'!$B$5:$B$104,0)),"⚠ Sai mã CĐ"))</f>
        <v/>
      </c>
      <c r="F709" s="21" t="str">
        <f t="array" ref="F709">IF(D709="","",IFERROR(INDEX('CÔNG ĐOẠN'!$D$5:$D$104,MATCH(D709,'CÔNG ĐOẠN'!$B$5:$B$104,0)),""))</f>
        <v/>
      </c>
      <c r="G709" s="23"/>
      <c r="H709" s="22" t="str">
        <f t="array" ref="H709">IF(D709="","",IFERROR(INDEX('CÔNG ĐOẠN'!$F$5:$F$104,MATCH(D709,'CÔNG ĐOẠN'!$B$5:$B$104,0)),0))</f>
        <v/>
      </c>
      <c r="I709" s="22" t="str">
        <f t="shared" si="1"/>
        <v/>
      </c>
      <c r="J709" s="30"/>
    </row>
    <row r="710" ht="19.5" customHeight="1">
      <c r="A710" s="29"/>
      <c r="B710" s="30"/>
      <c r="C710" s="21" t="str">
        <f t="array" ref="C710">IF(B710="","",IFERROR(INDEX('NHÂN VIÊN'!$C$5:$C$54,MATCH(B710,'NHÂN VIÊN'!$B$5:$B$54,0)),"⚠ Sai mã NV"))</f>
        <v/>
      </c>
      <c r="D710" s="30"/>
      <c r="E710" s="21" t="str">
        <f t="array" ref="E710">IF(D710="","",IFERROR(INDEX('CÔNG ĐOẠN'!$C$5:$C$104,MATCH(D710,'CÔNG ĐOẠN'!$B$5:$B$104,0)),"⚠ Sai mã CĐ"))</f>
        <v/>
      </c>
      <c r="F710" s="21" t="str">
        <f t="array" ref="F710">IF(D710="","",IFERROR(INDEX('CÔNG ĐOẠN'!$D$5:$D$104,MATCH(D710,'CÔNG ĐOẠN'!$B$5:$B$104,0)),""))</f>
        <v/>
      </c>
      <c r="G710" s="23"/>
      <c r="H710" s="22" t="str">
        <f t="array" ref="H710">IF(D710="","",IFERROR(INDEX('CÔNG ĐOẠN'!$F$5:$F$104,MATCH(D710,'CÔNG ĐOẠN'!$B$5:$B$104,0)),0))</f>
        <v/>
      </c>
      <c r="I710" s="22" t="str">
        <f t="shared" si="1"/>
        <v/>
      </c>
      <c r="J710" s="30"/>
    </row>
    <row r="711" ht="19.5" customHeight="1">
      <c r="A711" s="29"/>
      <c r="B711" s="30"/>
      <c r="C711" s="21" t="str">
        <f t="array" ref="C711">IF(B711="","",IFERROR(INDEX('NHÂN VIÊN'!$C$5:$C$54,MATCH(B711,'NHÂN VIÊN'!$B$5:$B$54,0)),"⚠ Sai mã NV"))</f>
        <v/>
      </c>
      <c r="D711" s="30"/>
      <c r="E711" s="21" t="str">
        <f t="array" ref="E711">IF(D711="","",IFERROR(INDEX('CÔNG ĐOẠN'!$C$5:$C$104,MATCH(D711,'CÔNG ĐOẠN'!$B$5:$B$104,0)),"⚠ Sai mã CĐ"))</f>
        <v/>
      </c>
      <c r="F711" s="21" t="str">
        <f t="array" ref="F711">IF(D711="","",IFERROR(INDEX('CÔNG ĐOẠN'!$D$5:$D$104,MATCH(D711,'CÔNG ĐOẠN'!$B$5:$B$104,0)),""))</f>
        <v/>
      </c>
      <c r="G711" s="23"/>
      <c r="H711" s="22" t="str">
        <f t="array" ref="H711">IF(D711="","",IFERROR(INDEX('CÔNG ĐOẠN'!$F$5:$F$104,MATCH(D711,'CÔNG ĐOẠN'!$B$5:$B$104,0)),0))</f>
        <v/>
      </c>
      <c r="I711" s="22" t="str">
        <f t="shared" si="1"/>
        <v/>
      </c>
      <c r="J711" s="30"/>
    </row>
    <row r="712" ht="19.5" customHeight="1">
      <c r="A712" s="29"/>
      <c r="B712" s="30"/>
      <c r="C712" s="21" t="str">
        <f t="array" ref="C712">IF(B712="","",IFERROR(INDEX('NHÂN VIÊN'!$C$5:$C$54,MATCH(B712,'NHÂN VIÊN'!$B$5:$B$54,0)),"⚠ Sai mã NV"))</f>
        <v/>
      </c>
      <c r="D712" s="30"/>
      <c r="E712" s="21" t="str">
        <f t="array" ref="E712">IF(D712="","",IFERROR(INDEX('CÔNG ĐOẠN'!$C$5:$C$104,MATCH(D712,'CÔNG ĐOẠN'!$B$5:$B$104,0)),"⚠ Sai mã CĐ"))</f>
        <v/>
      </c>
      <c r="F712" s="21" t="str">
        <f t="array" ref="F712">IF(D712="","",IFERROR(INDEX('CÔNG ĐOẠN'!$D$5:$D$104,MATCH(D712,'CÔNG ĐOẠN'!$B$5:$B$104,0)),""))</f>
        <v/>
      </c>
      <c r="G712" s="23"/>
      <c r="H712" s="22" t="str">
        <f t="array" ref="H712">IF(D712="","",IFERROR(INDEX('CÔNG ĐOẠN'!$F$5:$F$104,MATCH(D712,'CÔNG ĐOẠN'!$B$5:$B$104,0)),0))</f>
        <v/>
      </c>
      <c r="I712" s="22" t="str">
        <f t="shared" si="1"/>
        <v/>
      </c>
      <c r="J712" s="30"/>
    </row>
    <row r="713" ht="19.5" customHeight="1">
      <c r="A713" s="29"/>
      <c r="B713" s="30"/>
      <c r="C713" s="21" t="str">
        <f t="array" ref="C713">IF(B713="","",IFERROR(INDEX('NHÂN VIÊN'!$C$5:$C$54,MATCH(B713,'NHÂN VIÊN'!$B$5:$B$54,0)),"⚠ Sai mã NV"))</f>
        <v/>
      </c>
      <c r="D713" s="30"/>
      <c r="E713" s="21" t="str">
        <f t="array" ref="E713">IF(D713="","",IFERROR(INDEX('CÔNG ĐOẠN'!$C$5:$C$104,MATCH(D713,'CÔNG ĐOẠN'!$B$5:$B$104,0)),"⚠ Sai mã CĐ"))</f>
        <v/>
      </c>
      <c r="F713" s="21" t="str">
        <f t="array" ref="F713">IF(D713="","",IFERROR(INDEX('CÔNG ĐOẠN'!$D$5:$D$104,MATCH(D713,'CÔNG ĐOẠN'!$B$5:$B$104,0)),""))</f>
        <v/>
      </c>
      <c r="G713" s="23"/>
      <c r="H713" s="22" t="str">
        <f t="array" ref="H713">IF(D713="","",IFERROR(INDEX('CÔNG ĐOẠN'!$F$5:$F$104,MATCH(D713,'CÔNG ĐOẠN'!$B$5:$B$104,0)),0))</f>
        <v/>
      </c>
      <c r="I713" s="22" t="str">
        <f t="shared" si="1"/>
        <v/>
      </c>
      <c r="J713" s="30"/>
    </row>
    <row r="714" ht="19.5" customHeight="1">
      <c r="A714" s="29"/>
      <c r="B714" s="30"/>
      <c r="C714" s="21" t="str">
        <f t="array" ref="C714">IF(B714="","",IFERROR(INDEX('NHÂN VIÊN'!$C$5:$C$54,MATCH(B714,'NHÂN VIÊN'!$B$5:$B$54,0)),"⚠ Sai mã NV"))</f>
        <v/>
      </c>
      <c r="D714" s="30"/>
      <c r="E714" s="21" t="str">
        <f t="array" ref="E714">IF(D714="","",IFERROR(INDEX('CÔNG ĐOẠN'!$C$5:$C$104,MATCH(D714,'CÔNG ĐOẠN'!$B$5:$B$104,0)),"⚠ Sai mã CĐ"))</f>
        <v/>
      </c>
      <c r="F714" s="21" t="str">
        <f t="array" ref="F714">IF(D714="","",IFERROR(INDEX('CÔNG ĐOẠN'!$D$5:$D$104,MATCH(D714,'CÔNG ĐOẠN'!$B$5:$B$104,0)),""))</f>
        <v/>
      </c>
      <c r="G714" s="23"/>
      <c r="H714" s="22" t="str">
        <f t="array" ref="H714">IF(D714="","",IFERROR(INDEX('CÔNG ĐOẠN'!$F$5:$F$104,MATCH(D714,'CÔNG ĐOẠN'!$B$5:$B$104,0)),0))</f>
        <v/>
      </c>
      <c r="I714" s="22" t="str">
        <f t="shared" si="1"/>
        <v/>
      </c>
      <c r="J714" s="30"/>
    </row>
    <row r="715" ht="19.5" customHeight="1">
      <c r="A715" s="29"/>
      <c r="B715" s="30"/>
      <c r="C715" s="21" t="str">
        <f t="array" ref="C715">IF(B715="","",IFERROR(INDEX('NHÂN VIÊN'!$C$5:$C$54,MATCH(B715,'NHÂN VIÊN'!$B$5:$B$54,0)),"⚠ Sai mã NV"))</f>
        <v/>
      </c>
      <c r="D715" s="30"/>
      <c r="E715" s="21" t="str">
        <f t="array" ref="E715">IF(D715="","",IFERROR(INDEX('CÔNG ĐOẠN'!$C$5:$C$104,MATCH(D715,'CÔNG ĐOẠN'!$B$5:$B$104,0)),"⚠ Sai mã CĐ"))</f>
        <v/>
      </c>
      <c r="F715" s="21" t="str">
        <f t="array" ref="F715">IF(D715="","",IFERROR(INDEX('CÔNG ĐOẠN'!$D$5:$D$104,MATCH(D715,'CÔNG ĐOẠN'!$B$5:$B$104,0)),""))</f>
        <v/>
      </c>
      <c r="G715" s="23"/>
      <c r="H715" s="22" t="str">
        <f t="array" ref="H715">IF(D715="","",IFERROR(INDEX('CÔNG ĐOẠN'!$F$5:$F$104,MATCH(D715,'CÔNG ĐOẠN'!$B$5:$B$104,0)),0))</f>
        <v/>
      </c>
      <c r="I715" s="22" t="str">
        <f t="shared" si="1"/>
        <v/>
      </c>
      <c r="J715" s="30"/>
    </row>
    <row r="716" ht="19.5" customHeight="1">
      <c r="A716" s="29"/>
      <c r="B716" s="30"/>
      <c r="C716" s="21" t="str">
        <f t="array" ref="C716">IF(B716="","",IFERROR(INDEX('NHÂN VIÊN'!$C$5:$C$54,MATCH(B716,'NHÂN VIÊN'!$B$5:$B$54,0)),"⚠ Sai mã NV"))</f>
        <v/>
      </c>
      <c r="D716" s="30"/>
      <c r="E716" s="21" t="str">
        <f t="array" ref="E716">IF(D716="","",IFERROR(INDEX('CÔNG ĐOẠN'!$C$5:$C$104,MATCH(D716,'CÔNG ĐOẠN'!$B$5:$B$104,0)),"⚠ Sai mã CĐ"))</f>
        <v/>
      </c>
      <c r="F716" s="21" t="str">
        <f t="array" ref="F716">IF(D716="","",IFERROR(INDEX('CÔNG ĐOẠN'!$D$5:$D$104,MATCH(D716,'CÔNG ĐOẠN'!$B$5:$B$104,0)),""))</f>
        <v/>
      </c>
      <c r="G716" s="23"/>
      <c r="H716" s="22" t="str">
        <f t="array" ref="H716">IF(D716="","",IFERROR(INDEX('CÔNG ĐOẠN'!$F$5:$F$104,MATCH(D716,'CÔNG ĐOẠN'!$B$5:$B$104,0)),0))</f>
        <v/>
      </c>
      <c r="I716" s="22" t="str">
        <f t="shared" si="1"/>
        <v/>
      </c>
      <c r="J716" s="30"/>
    </row>
    <row r="717" ht="19.5" customHeight="1">
      <c r="A717" s="29"/>
      <c r="B717" s="30"/>
      <c r="C717" s="21" t="str">
        <f t="array" ref="C717">IF(B717="","",IFERROR(INDEX('NHÂN VIÊN'!$C$5:$C$54,MATCH(B717,'NHÂN VIÊN'!$B$5:$B$54,0)),"⚠ Sai mã NV"))</f>
        <v/>
      </c>
      <c r="D717" s="30"/>
      <c r="E717" s="21" t="str">
        <f t="array" ref="E717">IF(D717="","",IFERROR(INDEX('CÔNG ĐOẠN'!$C$5:$C$104,MATCH(D717,'CÔNG ĐOẠN'!$B$5:$B$104,0)),"⚠ Sai mã CĐ"))</f>
        <v/>
      </c>
      <c r="F717" s="21" t="str">
        <f t="array" ref="F717">IF(D717="","",IFERROR(INDEX('CÔNG ĐOẠN'!$D$5:$D$104,MATCH(D717,'CÔNG ĐOẠN'!$B$5:$B$104,0)),""))</f>
        <v/>
      </c>
      <c r="G717" s="23"/>
      <c r="H717" s="22" t="str">
        <f t="array" ref="H717">IF(D717="","",IFERROR(INDEX('CÔNG ĐOẠN'!$F$5:$F$104,MATCH(D717,'CÔNG ĐOẠN'!$B$5:$B$104,0)),0))</f>
        <v/>
      </c>
      <c r="I717" s="22" t="str">
        <f t="shared" si="1"/>
        <v/>
      </c>
      <c r="J717" s="30"/>
    </row>
    <row r="718" ht="19.5" customHeight="1">
      <c r="A718" s="29"/>
      <c r="B718" s="30"/>
      <c r="C718" s="21" t="str">
        <f t="array" ref="C718">IF(B718="","",IFERROR(INDEX('NHÂN VIÊN'!$C$5:$C$54,MATCH(B718,'NHÂN VIÊN'!$B$5:$B$54,0)),"⚠ Sai mã NV"))</f>
        <v/>
      </c>
      <c r="D718" s="30"/>
      <c r="E718" s="21" t="str">
        <f t="array" ref="E718">IF(D718="","",IFERROR(INDEX('CÔNG ĐOẠN'!$C$5:$C$104,MATCH(D718,'CÔNG ĐOẠN'!$B$5:$B$104,0)),"⚠ Sai mã CĐ"))</f>
        <v/>
      </c>
      <c r="F718" s="21" t="str">
        <f t="array" ref="F718">IF(D718="","",IFERROR(INDEX('CÔNG ĐOẠN'!$D$5:$D$104,MATCH(D718,'CÔNG ĐOẠN'!$B$5:$B$104,0)),""))</f>
        <v/>
      </c>
      <c r="G718" s="23"/>
      <c r="H718" s="22" t="str">
        <f t="array" ref="H718">IF(D718="","",IFERROR(INDEX('CÔNG ĐOẠN'!$F$5:$F$104,MATCH(D718,'CÔNG ĐOẠN'!$B$5:$B$104,0)),0))</f>
        <v/>
      </c>
      <c r="I718" s="22" t="str">
        <f t="shared" si="1"/>
        <v/>
      </c>
      <c r="J718" s="30"/>
    </row>
    <row r="719" ht="19.5" customHeight="1">
      <c r="A719" s="29"/>
      <c r="B719" s="30"/>
      <c r="C719" s="21" t="str">
        <f t="array" ref="C719">IF(B719="","",IFERROR(INDEX('NHÂN VIÊN'!$C$5:$C$54,MATCH(B719,'NHÂN VIÊN'!$B$5:$B$54,0)),"⚠ Sai mã NV"))</f>
        <v/>
      </c>
      <c r="D719" s="30"/>
      <c r="E719" s="21" t="str">
        <f t="array" ref="E719">IF(D719="","",IFERROR(INDEX('CÔNG ĐOẠN'!$C$5:$C$104,MATCH(D719,'CÔNG ĐOẠN'!$B$5:$B$104,0)),"⚠ Sai mã CĐ"))</f>
        <v/>
      </c>
      <c r="F719" s="21" t="str">
        <f t="array" ref="F719">IF(D719="","",IFERROR(INDEX('CÔNG ĐOẠN'!$D$5:$D$104,MATCH(D719,'CÔNG ĐOẠN'!$B$5:$B$104,0)),""))</f>
        <v/>
      </c>
      <c r="G719" s="23"/>
      <c r="H719" s="22" t="str">
        <f t="array" ref="H719">IF(D719="","",IFERROR(INDEX('CÔNG ĐOẠN'!$F$5:$F$104,MATCH(D719,'CÔNG ĐOẠN'!$B$5:$B$104,0)),0))</f>
        <v/>
      </c>
      <c r="I719" s="22" t="str">
        <f t="shared" si="1"/>
        <v/>
      </c>
      <c r="J719" s="30"/>
    </row>
    <row r="720" ht="19.5" customHeight="1">
      <c r="A720" s="29"/>
      <c r="B720" s="30"/>
      <c r="C720" s="21" t="str">
        <f t="array" ref="C720">IF(B720="","",IFERROR(INDEX('NHÂN VIÊN'!$C$5:$C$54,MATCH(B720,'NHÂN VIÊN'!$B$5:$B$54,0)),"⚠ Sai mã NV"))</f>
        <v/>
      </c>
      <c r="D720" s="30"/>
      <c r="E720" s="21" t="str">
        <f t="array" ref="E720">IF(D720="","",IFERROR(INDEX('CÔNG ĐOẠN'!$C$5:$C$104,MATCH(D720,'CÔNG ĐOẠN'!$B$5:$B$104,0)),"⚠ Sai mã CĐ"))</f>
        <v/>
      </c>
      <c r="F720" s="21" t="str">
        <f t="array" ref="F720">IF(D720="","",IFERROR(INDEX('CÔNG ĐOẠN'!$D$5:$D$104,MATCH(D720,'CÔNG ĐOẠN'!$B$5:$B$104,0)),""))</f>
        <v/>
      </c>
      <c r="G720" s="23"/>
      <c r="H720" s="22" t="str">
        <f t="array" ref="H720">IF(D720="","",IFERROR(INDEX('CÔNG ĐOẠN'!$F$5:$F$104,MATCH(D720,'CÔNG ĐOẠN'!$B$5:$B$104,0)),0))</f>
        <v/>
      </c>
      <c r="I720" s="22" t="str">
        <f t="shared" si="1"/>
        <v/>
      </c>
      <c r="J720" s="30"/>
    </row>
    <row r="721" ht="19.5" customHeight="1">
      <c r="A721" s="29"/>
      <c r="B721" s="30"/>
      <c r="C721" s="21" t="str">
        <f t="array" ref="C721">IF(B721="","",IFERROR(INDEX('NHÂN VIÊN'!$C$5:$C$54,MATCH(B721,'NHÂN VIÊN'!$B$5:$B$54,0)),"⚠ Sai mã NV"))</f>
        <v/>
      </c>
      <c r="D721" s="30"/>
      <c r="E721" s="21" t="str">
        <f t="array" ref="E721">IF(D721="","",IFERROR(INDEX('CÔNG ĐOẠN'!$C$5:$C$104,MATCH(D721,'CÔNG ĐOẠN'!$B$5:$B$104,0)),"⚠ Sai mã CĐ"))</f>
        <v/>
      </c>
      <c r="F721" s="21" t="str">
        <f t="array" ref="F721">IF(D721="","",IFERROR(INDEX('CÔNG ĐOẠN'!$D$5:$D$104,MATCH(D721,'CÔNG ĐOẠN'!$B$5:$B$104,0)),""))</f>
        <v/>
      </c>
      <c r="G721" s="23"/>
      <c r="H721" s="22" t="str">
        <f t="array" ref="H721">IF(D721="","",IFERROR(INDEX('CÔNG ĐOẠN'!$F$5:$F$104,MATCH(D721,'CÔNG ĐOẠN'!$B$5:$B$104,0)),0))</f>
        <v/>
      </c>
      <c r="I721" s="22" t="str">
        <f t="shared" si="1"/>
        <v/>
      </c>
      <c r="J721" s="30"/>
    </row>
    <row r="722" ht="19.5" customHeight="1">
      <c r="A722" s="29"/>
      <c r="B722" s="30"/>
      <c r="C722" s="21" t="str">
        <f t="array" ref="C722">IF(B722="","",IFERROR(INDEX('NHÂN VIÊN'!$C$5:$C$54,MATCH(B722,'NHÂN VIÊN'!$B$5:$B$54,0)),"⚠ Sai mã NV"))</f>
        <v/>
      </c>
      <c r="D722" s="30"/>
      <c r="E722" s="21" t="str">
        <f t="array" ref="E722">IF(D722="","",IFERROR(INDEX('CÔNG ĐOẠN'!$C$5:$C$104,MATCH(D722,'CÔNG ĐOẠN'!$B$5:$B$104,0)),"⚠ Sai mã CĐ"))</f>
        <v/>
      </c>
      <c r="F722" s="21" t="str">
        <f t="array" ref="F722">IF(D722="","",IFERROR(INDEX('CÔNG ĐOẠN'!$D$5:$D$104,MATCH(D722,'CÔNG ĐOẠN'!$B$5:$B$104,0)),""))</f>
        <v/>
      </c>
      <c r="G722" s="23"/>
      <c r="H722" s="22" t="str">
        <f t="array" ref="H722">IF(D722="","",IFERROR(INDEX('CÔNG ĐOẠN'!$F$5:$F$104,MATCH(D722,'CÔNG ĐOẠN'!$B$5:$B$104,0)),0))</f>
        <v/>
      </c>
      <c r="I722" s="22" t="str">
        <f t="shared" si="1"/>
        <v/>
      </c>
      <c r="J722" s="30"/>
    </row>
    <row r="723" ht="19.5" customHeight="1">
      <c r="A723" s="29"/>
      <c r="B723" s="30"/>
      <c r="C723" s="21" t="str">
        <f t="array" ref="C723">IF(B723="","",IFERROR(INDEX('NHÂN VIÊN'!$C$5:$C$54,MATCH(B723,'NHÂN VIÊN'!$B$5:$B$54,0)),"⚠ Sai mã NV"))</f>
        <v/>
      </c>
      <c r="D723" s="30"/>
      <c r="E723" s="21" t="str">
        <f t="array" ref="E723">IF(D723="","",IFERROR(INDEX('CÔNG ĐOẠN'!$C$5:$C$104,MATCH(D723,'CÔNG ĐOẠN'!$B$5:$B$104,0)),"⚠ Sai mã CĐ"))</f>
        <v/>
      </c>
      <c r="F723" s="21" t="str">
        <f t="array" ref="F723">IF(D723="","",IFERROR(INDEX('CÔNG ĐOẠN'!$D$5:$D$104,MATCH(D723,'CÔNG ĐOẠN'!$B$5:$B$104,0)),""))</f>
        <v/>
      </c>
      <c r="G723" s="23"/>
      <c r="H723" s="22" t="str">
        <f t="array" ref="H723">IF(D723="","",IFERROR(INDEX('CÔNG ĐOẠN'!$F$5:$F$104,MATCH(D723,'CÔNG ĐOẠN'!$B$5:$B$104,0)),0))</f>
        <v/>
      </c>
      <c r="I723" s="22" t="str">
        <f t="shared" si="1"/>
        <v/>
      </c>
      <c r="J723" s="30"/>
    </row>
    <row r="724" ht="19.5" customHeight="1">
      <c r="A724" s="29"/>
      <c r="B724" s="30"/>
      <c r="C724" s="21" t="str">
        <f t="array" ref="C724">IF(B724="","",IFERROR(INDEX('NHÂN VIÊN'!$C$5:$C$54,MATCH(B724,'NHÂN VIÊN'!$B$5:$B$54,0)),"⚠ Sai mã NV"))</f>
        <v/>
      </c>
      <c r="D724" s="30"/>
      <c r="E724" s="21" t="str">
        <f t="array" ref="E724">IF(D724="","",IFERROR(INDEX('CÔNG ĐOẠN'!$C$5:$C$104,MATCH(D724,'CÔNG ĐOẠN'!$B$5:$B$104,0)),"⚠ Sai mã CĐ"))</f>
        <v/>
      </c>
      <c r="F724" s="21" t="str">
        <f t="array" ref="F724">IF(D724="","",IFERROR(INDEX('CÔNG ĐOẠN'!$D$5:$D$104,MATCH(D724,'CÔNG ĐOẠN'!$B$5:$B$104,0)),""))</f>
        <v/>
      </c>
      <c r="G724" s="23"/>
      <c r="H724" s="22" t="str">
        <f t="array" ref="H724">IF(D724="","",IFERROR(INDEX('CÔNG ĐOẠN'!$F$5:$F$104,MATCH(D724,'CÔNG ĐOẠN'!$B$5:$B$104,0)),0))</f>
        <v/>
      </c>
      <c r="I724" s="22" t="str">
        <f t="shared" si="1"/>
        <v/>
      </c>
      <c r="J724" s="30"/>
    </row>
    <row r="725" ht="19.5" customHeight="1">
      <c r="A725" s="29"/>
      <c r="B725" s="30"/>
      <c r="C725" s="21" t="str">
        <f t="array" ref="C725">IF(B725="","",IFERROR(INDEX('NHÂN VIÊN'!$C$5:$C$54,MATCH(B725,'NHÂN VIÊN'!$B$5:$B$54,0)),"⚠ Sai mã NV"))</f>
        <v/>
      </c>
      <c r="D725" s="30"/>
      <c r="E725" s="21" t="str">
        <f t="array" ref="E725">IF(D725="","",IFERROR(INDEX('CÔNG ĐOẠN'!$C$5:$C$104,MATCH(D725,'CÔNG ĐOẠN'!$B$5:$B$104,0)),"⚠ Sai mã CĐ"))</f>
        <v/>
      </c>
      <c r="F725" s="21" t="str">
        <f t="array" ref="F725">IF(D725="","",IFERROR(INDEX('CÔNG ĐOẠN'!$D$5:$D$104,MATCH(D725,'CÔNG ĐOẠN'!$B$5:$B$104,0)),""))</f>
        <v/>
      </c>
      <c r="G725" s="23"/>
      <c r="H725" s="22" t="str">
        <f t="array" ref="H725">IF(D725="","",IFERROR(INDEX('CÔNG ĐOẠN'!$F$5:$F$104,MATCH(D725,'CÔNG ĐOẠN'!$B$5:$B$104,0)),0))</f>
        <v/>
      </c>
      <c r="I725" s="22" t="str">
        <f t="shared" si="1"/>
        <v/>
      </c>
      <c r="J725" s="30"/>
    </row>
    <row r="726" ht="19.5" customHeight="1">
      <c r="A726" s="29"/>
      <c r="B726" s="30"/>
      <c r="C726" s="21" t="str">
        <f t="array" ref="C726">IF(B726="","",IFERROR(INDEX('NHÂN VIÊN'!$C$5:$C$54,MATCH(B726,'NHÂN VIÊN'!$B$5:$B$54,0)),"⚠ Sai mã NV"))</f>
        <v/>
      </c>
      <c r="D726" s="30"/>
      <c r="E726" s="21" t="str">
        <f t="array" ref="E726">IF(D726="","",IFERROR(INDEX('CÔNG ĐOẠN'!$C$5:$C$104,MATCH(D726,'CÔNG ĐOẠN'!$B$5:$B$104,0)),"⚠ Sai mã CĐ"))</f>
        <v/>
      </c>
      <c r="F726" s="21" t="str">
        <f t="array" ref="F726">IF(D726="","",IFERROR(INDEX('CÔNG ĐOẠN'!$D$5:$D$104,MATCH(D726,'CÔNG ĐOẠN'!$B$5:$B$104,0)),""))</f>
        <v/>
      </c>
      <c r="G726" s="23"/>
      <c r="H726" s="22" t="str">
        <f t="array" ref="H726">IF(D726="","",IFERROR(INDEX('CÔNG ĐOẠN'!$F$5:$F$104,MATCH(D726,'CÔNG ĐOẠN'!$B$5:$B$104,0)),0))</f>
        <v/>
      </c>
      <c r="I726" s="22" t="str">
        <f t="shared" si="1"/>
        <v/>
      </c>
      <c r="J726" s="30"/>
    </row>
    <row r="727" ht="19.5" customHeight="1">
      <c r="A727" s="29"/>
      <c r="B727" s="30"/>
      <c r="C727" s="21" t="str">
        <f t="array" ref="C727">IF(B727="","",IFERROR(INDEX('NHÂN VIÊN'!$C$5:$C$54,MATCH(B727,'NHÂN VIÊN'!$B$5:$B$54,0)),"⚠ Sai mã NV"))</f>
        <v/>
      </c>
      <c r="D727" s="30"/>
      <c r="E727" s="21" t="str">
        <f t="array" ref="E727">IF(D727="","",IFERROR(INDEX('CÔNG ĐOẠN'!$C$5:$C$104,MATCH(D727,'CÔNG ĐOẠN'!$B$5:$B$104,0)),"⚠ Sai mã CĐ"))</f>
        <v/>
      </c>
      <c r="F727" s="21" t="str">
        <f t="array" ref="F727">IF(D727="","",IFERROR(INDEX('CÔNG ĐOẠN'!$D$5:$D$104,MATCH(D727,'CÔNG ĐOẠN'!$B$5:$B$104,0)),""))</f>
        <v/>
      </c>
      <c r="G727" s="23"/>
      <c r="H727" s="22" t="str">
        <f t="array" ref="H727">IF(D727="","",IFERROR(INDEX('CÔNG ĐOẠN'!$F$5:$F$104,MATCH(D727,'CÔNG ĐOẠN'!$B$5:$B$104,0)),0))</f>
        <v/>
      </c>
      <c r="I727" s="22" t="str">
        <f t="shared" si="1"/>
        <v/>
      </c>
      <c r="J727" s="30"/>
    </row>
    <row r="728" ht="19.5" customHeight="1">
      <c r="A728" s="29"/>
      <c r="B728" s="30"/>
      <c r="C728" s="21" t="str">
        <f t="array" ref="C728">IF(B728="","",IFERROR(INDEX('NHÂN VIÊN'!$C$5:$C$54,MATCH(B728,'NHÂN VIÊN'!$B$5:$B$54,0)),"⚠ Sai mã NV"))</f>
        <v/>
      </c>
      <c r="D728" s="30"/>
      <c r="E728" s="21" t="str">
        <f t="array" ref="E728">IF(D728="","",IFERROR(INDEX('CÔNG ĐOẠN'!$C$5:$C$104,MATCH(D728,'CÔNG ĐOẠN'!$B$5:$B$104,0)),"⚠ Sai mã CĐ"))</f>
        <v/>
      </c>
      <c r="F728" s="21" t="str">
        <f t="array" ref="F728">IF(D728="","",IFERROR(INDEX('CÔNG ĐOẠN'!$D$5:$D$104,MATCH(D728,'CÔNG ĐOẠN'!$B$5:$B$104,0)),""))</f>
        <v/>
      </c>
      <c r="G728" s="23"/>
      <c r="H728" s="22" t="str">
        <f t="array" ref="H728">IF(D728="","",IFERROR(INDEX('CÔNG ĐOẠN'!$F$5:$F$104,MATCH(D728,'CÔNG ĐOẠN'!$B$5:$B$104,0)),0))</f>
        <v/>
      </c>
      <c r="I728" s="22" t="str">
        <f t="shared" si="1"/>
        <v/>
      </c>
      <c r="J728" s="30"/>
    </row>
    <row r="729" ht="19.5" customHeight="1">
      <c r="A729" s="29"/>
      <c r="B729" s="30"/>
      <c r="C729" s="21" t="str">
        <f t="array" ref="C729">IF(B729="","",IFERROR(INDEX('NHÂN VIÊN'!$C$5:$C$54,MATCH(B729,'NHÂN VIÊN'!$B$5:$B$54,0)),"⚠ Sai mã NV"))</f>
        <v/>
      </c>
      <c r="D729" s="30"/>
      <c r="E729" s="21" t="str">
        <f t="array" ref="E729">IF(D729="","",IFERROR(INDEX('CÔNG ĐOẠN'!$C$5:$C$104,MATCH(D729,'CÔNG ĐOẠN'!$B$5:$B$104,0)),"⚠ Sai mã CĐ"))</f>
        <v/>
      </c>
      <c r="F729" s="21" t="str">
        <f t="array" ref="F729">IF(D729="","",IFERROR(INDEX('CÔNG ĐOẠN'!$D$5:$D$104,MATCH(D729,'CÔNG ĐOẠN'!$B$5:$B$104,0)),""))</f>
        <v/>
      </c>
      <c r="G729" s="23"/>
      <c r="H729" s="22" t="str">
        <f t="array" ref="H729">IF(D729="","",IFERROR(INDEX('CÔNG ĐOẠN'!$F$5:$F$104,MATCH(D729,'CÔNG ĐOẠN'!$B$5:$B$104,0)),0))</f>
        <v/>
      </c>
      <c r="I729" s="22" t="str">
        <f t="shared" si="1"/>
        <v/>
      </c>
      <c r="J729" s="30"/>
    </row>
    <row r="730" ht="19.5" customHeight="1">
      <c r="A730" s="29"/>
      <c r="B730" s="30"/>
      <c r="C730" s="21" t="str">
        <f t="array" ref="C730">IF(B730="","",IFERROR(INDEX('NHÂN VIÊN'!$C$5:$C$54,MATCH(B730,'NHÂN VIÊN'!$B$5:$B$54,0)),"⚠ Sai mã NV"))</f>
        <v/>
      </c>
      <c r="D730" s="30"/>
      <c r="E730" s="21" t="str">
        <f t="array" ref="E730">IF(D730="","",IFERROR(INDEX('CÔNG ĐOẠN'!$C$5:$C$104,MATCH(D730,'CÔNG ĐOẠN'!$B$5:$B$104,0)),"⚠ Sai mã CĐ"))</f>
        <v/>
      </c>
      <c r="F730" s="21" t="str">
        <f t="array" ref="F730">IF(D730="","",IFERROR(INDEX('CÔNG ĐOẠN'!$D$5:$D$104,MATCH(D730,'CÔNG ĐOẠN'!$B$5:$B$104,0)),""))</f>
        <v/>
      </c>
      <c r="G730" s="23"/>
      <c r="H730" s="22" t="str">
        <f t="array" ref="H730">IF(D730="","",IFERROR(INDEX('CÔNG ĐOẠN'!$F$5:$F$104,MATCH(D730,'CÔNG ĐOẠN'!$B$5:$B$104,0)),0))</f>
        <v/>
      </c>
      <c r="I730" s="22" t="str">
        <f t="shared" si="1"/>
        <v/>
      </c>
      <c r="J730" s="30"/>
    </row>
    <row r="731" ht="19.5" customHeight="1">
      <c r="A731" s="29"/>
      <c r="B731" s="30"/>
      <c r="C731" s="21" t="str">
        <f t="array" ref="C731">IF(B731="","",IFERROR(INDEX('NHÂN VIÊN'!$C$5:$C$54,MATCH(B731,'NHÂN VIÊN'!$B$5:$B$54,0)),"⚠ Sai mã NV"))</f>
        <v/>
      </c>
      <c r="D731" s="30"/>
      <c r="E731" s="21" t="str">
        <f t="array" ref="E731">IF(D731="","",IFERROR(INDEX('CÔNG ĐOẠN'!$C$5:$C$104,MATCH(D731,'CÔNG ĐOẠN'!$B$5:$B$104,0)),"⚠ Sai mã CĐ"))</f>
        <v/>
      </c>
      <c r="F731" s="21" t="str">
        <f t="array" ref="F731">IF(D731="","",IFERROR(INDEX('CÔNG ĐOẠN'!$D$5:$D$104,MATCH(D731,'CÔNG ĐOẠN'!$B$5:$B$104,0)),""))</f>
        <v/>
      </c>
      <c r="G731" s="23"/>
      <c r="H731" s="22" t="str">
        <f t="array" ref="H731">IF(D731="","",IFERROR(INDEX('CÔNG ĐOẠN'!$F$5:$F$104,MATCH(D731,'CÔNG ĐOẠN'!$B$5:$B$104,0)),0))</f>
        <v/>
      </c>
      <c r="I731" s="22" t="str">
        <f t="shared" si="1"/>
        <v/>
      </c>
      <c r="J731" s="30"/>
    </row>
    <row r="732" ht="19.5" customHeight="1">
      <c r="A732" s="29"/>
      <c r="B732" s="30"/>
      <c r="C732" s="21" t="str">
        <f t="array" ref="C732">IF(B732="","",IFERROR(INDEX('NHÂN VIÊN'!$C$5:$C$54,MATCH(B732,'NHÂN VIÊN'!$B$5:$B$54,0)),"⚠ Sai mã NV"))</f>
        <v/>
      </c>
      <c r="D732" s="30"/>
      <c r="E732" s="21" t="str">
        <f t="array" ref="E732">IF(D732="","",IFERROR(INDEX('CÔNG ĐOẠN'!$C$5:$C$104,MATCH(D732,'CÔNG ĐOẠN'!$B$5:$B$104,0)),"⚠ Sai mã CĐ"))</f>
        <v/>
      </c>
      <c r="F732" s="21" t="str">
        <f t="array" ref="F732">IF(D732="","",IFERROR(INDEX('CÔNG ĐOẠN'!$D$5:$D$104,MATCH(D732,'CÔNG ĐOẠN'!$B$5:$B$104,0)),""))</f>
        <v/>
      </c>
      <c r="G732" s="23"/>
      <c r="H732" s="22" t="str">
        <f t="array" ref="H732">IF(D732="","",IFERROR(INDEX('CÔNG ĐOẠN'!$F$5:$F$104,MATCH(D732,'CÔNG ĐOẠN'!$B$5:$B$104,0)),0))</f>
        <v/>
      </c>
      <c r="I732" s="22" t="str">
        <f t="shared" si="1"/>
        <v/>
      </c>
      <c r="J732" s="30"/>
    </row>
    <row r="733" ht="19.5" customHeight="1">
      <c r="A733" s="29"/>
      <c r="B733" s="30"/>
      <c r="C733" s="21" t="str">
        <f t="array" ref="C733">IF(B733="","",IFERROR(INDEX('NHÂN VIÊN'!$C$5:$C$54,MATCH(B733,'NHÂN VIÊN'!$B$5:$B$54,0)),"⚠ Sai mã NV"))</f>
        <v/>
      </c>
      <c r="D733" s="30"/>
      <c r="E733" s="21" t="str">
        <f t="array" ref="E733">IF(D733="","",IFERROR(INDEX('CÔNG ĐOẠN'!$C$5:$C$104,MATCH(D733,'CÔNG ĐOẠN'!$B$5:$B$104,0)),"⚠ Sai mã CĐ"))</f>
        <v/>
      </c>
      <c r="F733" s="21" t="str">
        <f t="array" ref="F733">IF(D733="","",IFERROR(INDEX('CÔNG ĐOẠN'!$D$5:$D$104,MATCH(D733,'CÔNG ĐOẠN'!$B$5:$B$104,0)),""))</f>
        <v/>
      </c>
      <c r="G733" s="23"/>
      <c r="H733" s="22" t="str">
        <f t="array" ref="H733">IF(D733="","",IFERROR(INDEX('CÔNG ĐOẠN'!$F$5:$F$104,MATCH(D733,'CÔNG ĐOẠN'!$B$5:$B$104,0)),0))</f>
        <v/>
      </c>
      <c r="I733" s="22" t="str">
        <f t="shared" si="1"/>
        <v/>
      </c>
      <c r="J733" s="30"/>
    </row>
    <row r="734" ht="19.5" customHeight="1">
      <c r="A734" s="29"/>
      <c r="B734" s="30"/>
      <c r="C734" s="21" t="str">
        <f t="array" ref="C734">IF(B734="","",IFERROR(INDEX('NHÂN VIÊN'!$C$5:$C$54,MATCH(B734,'NHÂN VIÊN'!$B$5:$B$54,0)),"⚠ Sai mã NV"))</f>
        <v/>
      </c>
      <c r="D734" s="30"/>
      <c r="E734" s="21" t="str">
        <f t="array" ref="E734">IF(D734="","",IFERROR(INDEX('CÔNG ĐOẠN'!$C$5:$C$104,MATCH(D734,'CÔNG ĐOẠN'!$B$5:$B$104,0)),"⚠ Sai mã CĐ"))</f>
        <v/>
      </c>
      <c r="F734" s="21" t="str">
        <f t="array" ref="F734">IF(D734="","",IFERROR(INDEX('CÔNG ĐOẠN'!$D$5:$D$104,MATCH(D734,'CÔNG ĐOẠN'!$B$5:$B$104,0)),""))</f>
        <v/>
      </c>
      <c r="G734" s="23"/>
      <c r="H734" s="22" t="str">
        <f t="array" ref="H734">IF(D734="","",IFERROR(INDEX('CÔNG ĐOẠN'!$F$5:$F$104,MATCH(D734,'CÔNG ĐOẠN'!$B$5:$B$104,0)),0))</f>
        <v/>
      </c>
      <c r="I734" s="22" t="str">
        <f t="shared" si="1"/>
        <v/>
      </c>
      <c r="J734" s="30"/>
    </row>
    <row r="735" ht="19.5" customHeight="1">
      <c r="A735" s="29"/>
      <c r="B735" s="30"/>
      <c r="C735" s="21" t="str">
        <f t="array" ref="C735">IF(B735="","",IFERROR(INDEX('NHÂN VIÊN'!$C$5:$C$54,MATCH(B735,'NHÂN VIÊN'!$B$5:$B$54,0)),"⚠ Sai mã NV"))</f>
        <v/>
      </c>
      <c r="D735" s="30"/>
      <c r="E735" s="21" t="str">
        <f t="array" ref="E735">IF(D735="","",IFERROR(INDEX('CÔNG ĐOẠN'!$C$5:$C$104,MATCH(D735,'CÔNG ĐOẠN'!$B$5:$B$104,0)),"⚠ Sai mã CĐ"))</f>
        <v/>
      </c>
      <c r="F735" s="21" t="str">
        <f t="array" ref="F735">IF(D735="","",IFERROR(INDEX('CÔNG ĐOẠN'!$D$5:$D$104,MATCH(D735,'CÔNG ĐOẠN'!$B$5:$B$104,0)),""))</f>
        <v/>
      </c>
      <c r="G735" s="23"/>
      <c r="H735" s="22" t="str">
        <f t="array" ref="H735">IF(D735="","",IFERROR(INDEX('CÔNG ĐOẠN'!$F$5:$F$104,MATCH(D735,'CÔNG ĐOẠN'!$B$5:$B$104,0)),0))</f>
        <v/>
      </c>
      <c r="I735" s="22" t="str">
        <f t="shared" si="1"/>
        <v/>
      </c>
      <c r="J735" s="30"/>
    </row>
    <row r="736" ht="19.5" customHeight="1">
      <c r="A736" s="29"/>
      <c r="B736" s="30"/>
      <c r="C736" s="21" t="str">
        <f t="array" ref="C736">IF(B736="","",IFERROR(INDEX('NHÂN VIÊN'!$C$5:$C$54,MATCH(B736,'NHÂN VIÊN'!$B$5:$B$54,0)),"⚠ Sai mã NV"))</f>
        <v/>
      </c>
      <c r="D736" s="30"/>
      <c r="E736" s="21" t="str">
        <f t="array" ref="E736">IF(D736="","",IFERROR(INDEX('CÔNG ĐOẠN'!$C$5:$C$104,MATCH(D736,'CÔNG ĐOẠN'!$B$5:$B$104,0)),"⚠ Sai mã CĐ"))</f>
        <v/>
      </c>
      <c r="F736" s="21" t="str">
        <f t="array" ref="F736">IF(D736="","",IFERROR(INDEX('CÔNG ĐOẠN'!$D$5:$D$104,MATCH(D736,'CÔNG ĐOẠN'!$B$5:$B$104,0)),""))</f>
        <v/>
      </c>
      <c r="G736" s="23"/>
      <c r="H736" s="22" t="str">
        <f t="array" ref="H736">IF(D736="","",IFERROR(INDEX('CÔNG ĐOẠN'!$F$5:$F$104,MATCH(D736,'CÔNG ĐOẠN'!$B$5:$B$104,0)),0))</f>
        <v/>
      </c>
      <c r="I736" s="22" t="str">
        <f t="shared" si="1"/>
        <v/>
      </c>
      <c r="J736" s="30"/>
    </row>
    <row r="737" ht="19.5" customHeight="1">
      <c r="A737" s="29"/>
      <c r="B737" s="30"/>
      <c r="C737" s="21" t="str">
        <f t="array" ref="C737">IF(B737="","",IFERROR(INDEX('NHÂN VIÊN'!$C$5:$C$54,MATCH(B737,'NHÂN VIÊN'!$B$5:$B$54,0)),"⚠ Sai mã NV"))</f>
        <v/>
      </c>
      <c r="D737" s="30"/>
      <c r="E737" s="21" t="str">
        <f t="array" ref="E737">IF(D737="","",IFERROR(INDEX('CÔNG ĐOẠN'!$C$5:$C$104,MATCH(D737,'CÔNG ĐOẠN'!$B$5:$B$104,0)),"⚠ Sai mã CĐ"))</f>
        <v/>
      </c>
      <c r="F737" s="21" t="str">
        <f t="array" ref="F737">IF(D737="","",IFERROR(INDEX('CÔNG ĐOẠN'!$D$5:$D$104,MATCH(D737,'CÔNG ĐOẠN'!$B$5:$B$104,0)),""))</f>
        <v/>
      </c>
      <c r="G737" s="23"/>
      <c r="H737" s="22" t="str">
        <f t="array" ref="H737">IF(D737="","",IFERROR(INDEX('CÔNG ĐOẠN'!$F$5:$F$104,MATCH(D737,'CÔNG ĐOẠN'!$B$5:$B$104,0)),0))</f>
        <v/>
      </c>
      <c r="I737" s="22" t="str">
        <f t="shared" si="1"/>
        <v/>
      </c>
      <c r="J737" s="30"/>
    </row>
    <row r="738" ht="19.5" customHeight="1">
      <c r="A738" s="29"/>
      <c r="B738" s="30"/>
      <c r="C738" s="21" t="str">
        <f t="array" ref="C738">IF(B738="","",IFERROR(INDEX('NHÂN VIÊN'!$C$5:$C$54,MATCH(B738,'NHÂN VIÊN'!$B$5:$B$54,0)),"⚠ Sai mã NV"))</f>
        <v/>
      </c>
      <c r="D738" s="30"/>
      <c r="E738" s="21" t="str">
        <f t="array" ref="E738">IF(D738="","",IFERROR(INDEX('CÔNG ĐOẠN'!$C$5:$C$104,MATCH(D738,'CÔNG ĐOẠN'!$B$5:$B$104,0)),"⚠ Sai mã CĐ"))</f>
        <v/>
      </c>
      <c r="F738" s="21" t="str">
        <f t="array" ref="F738">IF(D738="","",IFERROR(INDEX('CÔNG ĐOẠN'!$D$5:$D$104,MATCH(D738,'CÔNG ĐOẠN'!$B$5:$B$104,0)),""))</f>
        <v/>
      </c>
      <c r="G738" s="23"/>
      <c r="H738" s="22" t="str">
        <f t="array" ref="H738">IF(D738="","",IFERROR(INDEX('CÔNG ĐOẠN'!$F$5:$F$104,MATCH(D738,'CÔNG ĐOẠN'!$B$5:$B$104,0)),0))</f>
        <v/>
      </c>
      <c r="I738" s="22" t="str">
        <f t="shared" si="1"/>
        <v/>
      </c>
      <c r="J738" s="30"/>
    </row>
    <row r="739" ht="19.5" customHeight="1">
      <c r="A739" s="29"/>
      <c r="B739" s="30"/>
      <c r="C739" s="21" t="str">
        <f t="array" ref="C739">IF(B739="","",IFERROR(INDEX('NHÂN VIÊN'!$C$5:$C$54,MATCH(B739,'NHÂN VIÊN'!$B$5:$B$54,0)),"⚠ Sai mã NV"))</f>
        <v/>
      </c>
      <c r="D739" s="30"/>
      <c r="E739" s="21" t="str">
        <f t="array" ref="E739">IF(D739="","",IFERROR(INDEX('CÔNG ĐOẠN'!$C$5:$C$104,MATCH(D739,'CÔNG ĐOẠN'!$B$5:$B$104,0)),"⚠ Sai mã CĐ"))</f>
        <v/>
      </c>
      <c r="F739" s="21" t="str">
        <f t="array" ref="F739">IF(D739="","",IFERROR(INDEX('CÔNG ĐOẠN'!$D$5:$D$104,MATCH(D739,'CÔNG ĐOẠN'!$B$5:$B$104,0)),""))</f>
        <v/>
      </c>
      <c r="G739" s="23"/>
      <c r="H739" s="22" t="str">
        <f t="array" ref="H739">IF(D739="","",IFERROR(INDEX('CÔNG ĐOẠN'!$F$5:$F$104,MATCH(D739,'CÔNG ĐOẠN'!$B$5:$B$104,0)),0))</f>
        <v/>
      </c>
      <c r="I739" s="22" t="str">
        <f t="shared" si="1"/>
        <v/>
      </c>
      <c r="J739" s="30"/>
    </row>
    <row r="740" ht="19.5" customHeight="1">
      <c r="A740" s="29"/>
      <c r="B740" s="30"/>
      <c r="C740" s="21" t="str">
        <f t="array" ref="C740">IF(B740="","",IFERROR(INDEX('NHÂN VIÊN'!$C$5:$C$54,MATCH(B740,'NHÂN VIÊN'!$B$5:$B$54,0)),"⚠ Sai mã NV"))</f>
        <v/>
      </c>
      <c r="D740" s="30"/>
      <c r="E740" s="21" t="str">
        <f t="array" ref="E740">IF(D740="","",IFERROR(INDEX('CÔNG ĐOẠN'!$C$5:$C$104,MATCH(D740,'CÔNG ĐOẠN'!$B$5:$B$104,0)),"⚠ Sai mã CĐ"))</f>
        <v/>
      </c>
      <c r="F740" s="21" t="str">
        <f t="array" ref="F740">IF(D740="","",IFERROR(INDEX('CÔNG ĐOẠN'!$D$5:$D$104,MATCH(D740,'CÔNG ĐOẠN'!$B$5:$B$104,0)),""))</f>
        <v/>
      </c>
      <c r="G740" s="23"/>
      <c r="H740" s="22" t="str">
        <f t="array" ref="H740">IF(D740="","",IFERROR(INDEX('CÔNG ĐOẠN'!$F$5:$F$104,MATCH(D740,'CÔNG ĐOẠN'!$B$5:$B$104,0)),0))</f>
        <v/>
      </c>
      <c r="I740" s="22" t="str">
        <f t="shared" si="1"/>
        <v/>
      </c>
      <c r="J740" s="30"/>
    </row>
    <row r="741" ht="19.5" customHeight="1">
      <c r="A741" s="29"/>
      <c r="B741" s="30"/>
      <c r="C741" s="21" t="str">
        <f t="array" ref="C741">IF(B741="","",IFERROR(INDEX('NHÂN VIÊN'!$C$5:$C$54,MATCH(B741,'NHÂN VIÊN'!$B$5:$B$54,0)),"⚠ Sai mã NV"))</f>
        <v/>
      </c>
      <c r="D741" s="30"/>
      <c r="E741" s="21" t="str">
        <f t="array" ref="E741">IF(D741="","",IFERROR(INDEX('CÔNG ĐOẠN'!$C$5:$C$104,MATCH(D741,'CÔNG ĐOẠN'!$B$5:$B$104,0)),"⚠ Sai mã CĐ"))</f>
        <v/>
      </c>
      <c r="F741" s="21" t="str">
        <f t="array" ref="F741">IF(D741="","",IFERROR(INDEX('CÔNG ĐOẠN'!$D$5:$D$104,MATCH(D741,'CÔNG ĐOẠN'!$B$5:$B$104,0)),""))</f>
        <v/>
      </c>
      <c r="G741" s="23"/>
      <c r="H741" s="22" t="str">
        <f t="array" ref="H741">IF(D741="","",IFERROR(INDEX('CÔNG ĐOẠN'!$F$5:$F$104,MATCH(D741,'CÔNG ĐOẠN'!$B$5:$B$104,0)),0))</f>
        <v/>
      </c>
      <c r="I741" s="22" t="str">
        <f t="shared" si="1"/>
        <v/>
      </c>
      <c r="J741" s="30"/>
    </row>
    <row r="742" ht="19.5" customHeight="1">
      <c r="A742" s="29"/>
      <c r="B742" s="30"/>
      <c r="C742" s="21" t="str">
        <f t="array" ref="C742">IF(B742="","",IFERROR(INDEX('NHÂN VIÊN'!$C$5:$C$54,MATCH(B742,'NHÂN VIÊN'!$B$5:$B$54,0)),"⚠ Sai mã NV"))</f>
        <v/>
      </c>
      <c r="D742" s="30"/>
      <c r="E742" s="21" t="str">
        <f t="array" ref="E742">IF(D742="","",IFERROR(INDEX('CÔNG ĐOẠN'!$C$5:$C$104,MATCH(D742,'CÔNG ĐOẠN'!$B$5:$B$104,0)),"⚠ Sai mã CĐ"))</f>
        <v/>
      </c>
      <c r="F742" s="21" t="str">
        <f t="array" ref="F742">IF(D742="","",IFERROR(INDEX('CÔNG ĐOẠN'!$D$5:$D$104,MATCH(D742,'CÔNG ĐOẠN'!$B$5:$B$104,0)),""))</f>
        <v/>
      </c>
      <c r="G742" s="23"/>
      <c r="H742" s="22" t="str">
        <f t="array" ref="H742">IF(D742="","",IFERROR(INDEX('CÔNG ĐOẠN'!$F$5:$F$104,MATCH(D742,'CÔNG ĐOẠN'!$B$5:$B$104,0)),0))</f>
        <v/>
      </c>
      <c r="I742" s="22" t="str">
        <f t="shared" si="1"/>
        <v/>
      </c>
      <c r="J742" s="30"/>
    </row>
    <row r="743" ht="19.5" customHeight="1">
      <c r="A743" s="29"/>
      <c r="B743" s="30"/>
      <c r="C743" s="21" t="str">
        <f t="array" ref="C743">IF(B743="","",IFERROR(INDEX('NHÂN VIÊN'!$C$5:$C$54,MATCH(B743,'NHÂN VIÊN'!$B$5:$B$54,0)),"⚠ Sai mã NV"))</f>
        <v/>
      </c>
      <c r="D743" s="30"/>
      <c r="E743" s="21" t="str">
        <f t="array" ref="E743">IF(D743="","",IFERROR(INDEX('CÔNG ĐOẠN'!$C$5:$C$104,MATCH(D743,'CÔNG ĐOẠN'!$B$5:$B$104,0)),"⚠ Sai mã CĐ"))</f>
        <v/>
      </c>
      <c r="F743" s="21" t="str">
        <f t="array" ref="F743">IF(D743="","",IFERROR(INDEX('CÔNG ĐOẠN'!$D$5:$D$104,MATCH(D743,'CÔNG ĐOẠN'!$B$5:$B$104,0)),""))</f>
        <v/>
      </c>
      <c r="G743" s="23"/>
      <c r="H743" s="22" t="str">
        <f t="array" ref="H743">IF(D743="","",IFERROR(INDEX('CÔNG ĐOẠN'!$F$5:$F$104,MATCH(D743,'CÔNG ĐOẠN'!$B$5:$B$104,0)),0))</f>
        <v/>
      </c>
      <c r="I743" s="22" t="str">
        <f t="shared" si="1"/>
        <v/>
      </c>
      <c r="J743" s="30"/>
    </row>
    <row r="744" ht="19.5" customHeight="1">
      <c r="A744" s="29"/>
      <c r="B744" s="30"/>
      <c r="C744" s="21" t="str">
        <f t="array" ref="C744">IF(B744="","",IFERROR(INDEX('NHÂN VIÊN'!$C$5:$C$54,MATCH(B744,'NHÂN VIÊN'!$B$5:$B$54,0)),"⚠ Sai mã NV"))</f>
        <v/>
      </c>
      <c r="D744" s="30"/>
      <c r="E744" s="21" t="str">
        <f t="array" ref="E744">IF(D744="","",IFERROR(INDEX('CÔNG ĐOẠN'!$C$5:$C$104,MATCH(D744,'CÔNG ĐOẠN'!$B$5:$B$104,0)),"⚠ Sai mã CĐ"))</f>
        <v/>
      </c>
      <c r="F744" s="21" t="str">
        <f t="array" ref="F744">IF(D744="","",IFERROR(INDEX('CÔNG ĐOẠN'!$D$5:$D$104,MATCH(D744,'CÔNG ĐOẠN'!$B$5:$B$104,0)),""))</f>
        <v/>
      </c>
      <c r="G744" s="23"/>
      <c r="H744" s="22" t="str">
        <f t="array" ref="H744">IF(D744="","",IFERROR(INDEX('CÔNG ĐOẠN'!$F$5:$F$104,MATCH(D744,'CÔNG ĐOẠN'!$B$5:$B$104,0)),0))</f>
        <v/>
      </c>
      <c r="I744" s="22" t="str">
        <f t="shared" si="1"/>
        <v/>
      </c>
      <c r="J744" s="30"/>
    </row>
    <row r="745" ht="19.5" customHeight="1">
      <c r="A745" s="29"/>
      <c r="B745" s="30"/>
      <c r="C745" s="21" t="str">
        <f t="array" ref="C745">IF(B745="","",IFERROR(INDEX('NHÂN VIÊN'!$C$5:$C$54,MATCH(B745,'NHÂN VIÊN'!$B$5:$B$54,0)),"⚠ Sai mã NV"))</f>
        <v/>
      </c>
      <c r="D745" s="30"/>
      <c r="E745" s="21" t="str">
        <f t="array" ref="E745">IF(D745="","",IFERROR(INDEX('CÔNG ĐOẠN'!$C$5:$C$104,MATCH(D745,'CÔNG ĐOẠN'!$B$5:$B$104,0)),"⚠ Sai mã CĐ"))</f>
        <v/>
      </c>
      <c r="F745" s="21" t="str">
        <f t="array" ref="F745">IF(D745="","",IFERROR(INDEX('CÔNG ĐOẠN'!$D$5:$D$104,MATCH(D745,'CÔNG ĐOẠN'!$B$5:$B$104,0)),""))</f>
        <v/>
      </c>
      <c r="G745" s="23"/>
      <c r="H745" s="22" t="str">
        <f t="array" ref="H745">IF(D745="","",IFERROR(INDEX('CÔNG ĐOẠN'!$F$5:$F$104,MATCH(D745,'CÔNG ĐOẠN'!$B$5:$B$104,0)),0))</f>
        <v/>
      </c>
      <c r="I745" s="22" t="str">
        <f t="shared" si="1"/>
        <v/>
      </c>
      <c r="J745" s="30"/>
    </row>
    <row r="746" ht="19.5" customHeight="1">
      <c r="A746" s="29"/>
      <c r="B746" s="30"/>
      <c r="C746" s="21" t="str">
        <f t="array" ref="C746">IF(B746="","",IFERROR(INDEX('NHÂN VIÊN'!$C$5:$C$54,MATCH(B746,'NHÂN VIÊN'!$B$5:$B$54,0)),"⚠ Sai mã NV"))</f>
        <v/>
      </c>
      <c r="D746" s="30"/>
      <c r="E746" s="21" t="str">
        <f t="array" ref="E746">IF(D746="","",IFERROR(INDEX('CÔNG ĐOẠN'!$C$5:$C$104,MATCH(D746,'CÔNG ĐOẠN'!$B$5:$B$104,0)),"⚠ Sai mã CĐ"))</f>
        <v/>
      </c>
      <c r="F746" s="21" t="str">
        <f t="array" ref="F746">IF(D746="","",IFERROR(INDEX('CÔNG ĐOẠN'!$D$5:$D$104,MATCH(D746,'CÔNG ĐOẠN'!$B$5:$B$104,0)),""))</f>
        <v/>
      </c>
      <c r="G746" s="23"/>
      <c r="H746" s="22" t="str">
        <f t="array" ref="H746">IF(D746="","",IFERROR(INDEX('CÔNG ĐOẠN'!$F$5:$F$104,MATCH(D746,'CÔNG ĐOẠN'!$B$5:$B$104,0)),0))</f>
        <v/>
      </c>
      <c r="I746" s="22" t="str">
        <f t="shared" si="1"/>
        <v/>
      </c>
      <c r="J746" s="30"/>
    </row>
    <row r="747" ht="19.5" customHeight="1">
      <c r="A747" s="29"/>
      <c r="B747" s="30"/>
      <c r="C747" s="21" t="str">
        <f t="array" ref="C747">IF(B747="","",IFERROR(INDEX('NHÂN VIÊN'!$C$5:$C$54,MATCH(B747,'NHÂN VIÊN'!$B$5:$B$54,0)),"⚠ Sai mã NV"))</f>
        <v/>
      </c>
      <c r="D747" s="30"/>
      <c r="E747" s="21" t="str">
        <f t="array" ref="E747">IF(D747="","",IFERROR(INDEX('CÔNG ĐOẠN'!$C$5:$C$104,MATCH(D747,'CÔNG ĐOẠN'!$B$5:$B$104,0)),"⚠ Sai mã CĐ"))</f>
        <v/>
      </c>
      <c r="F747" s="21" t="str">
        <f t="array" ref="F747">IF(D747="","",IFERROR(INDEX('CÔNG ĐOẠN'!$D$5:$D$104,MATCH(D747,'CÔNG ĐOẠN'!$B$5:$B$104,0)),""))</f>
        <v/>
      </c>
      <c r="G747" s="23"/>
      <c r="H747" s="22" t="str">
        <f t="array" ref="H747">IF(D747="","",IFERROR(INDEX('CÔNG ĐOẠN'!$F$5:$F$104,MATCH(D747,'CÔNG ĐOẠN'!$B$5:$B$104,0)),0))</f>
        <v/>
      </c>
      <c r="I747" s="22" t="str">
        <f t="shared" si="1"/>
        <v/>
      </c>
      <c r="J747" s="30"/>
    </row>
    <row r="748" ht="19.5" customHeight="1">
      <c r="A748" s="29"/>
      <c r="B748" s="30"/>
      <c r="C748" s="21" t="str">
        <f t="array" ref="C748">IF(B748="","",IFERROR(INDEX('NHÂN VIÊN'!$C$5:$C$54,MATCH(B748,'NHÂN VIÊN'!$B$5:$B$54,0)),"⚠ Sai mã NV"))</f>
        <v/>
      </c>
      <c r="D748" s="30"/>
      <c r="E748" s="21" t="str">
        <f t="array" ref="E748">IF(D748="","",IFERROR(INDEX('CÔNG ĐOẠN'!$C$5:$C$104,MATCH(D748,'CÔNG ĐOẠN'!$B$5:$B$104,0)),"⚠ Sai mã CĐ"))</f>
        <v/>
      </c>
      <c r="F748" s="21" t="str">
        <f t="array" ref="F748">IF(D748="","",IFERROR(INDEX('CÔNG ĐOẠN'!$D$5:$D$104,MATCH(D748,'CÔNG ĐOẠN'!$B$5:$B$104,0)),""))</f>
        <v/>
      </c>
      <c r="G748" s="23"/>
      <c r="H748" s="22" t="str">
        <f t="array" ref="H748">IF(D748="","",IFERROR(INDEX('CÔNG ĐOẠN'!$F$5:$F$104,MATCH(D748,'CÔNG ĐOẠN'!$B$5:$B$104,0)),0))</f>
        <v/>
      </c>
      <c r="I748" s="22" t="str">
        <f t="shared" si="1"/>
        <v/>
      </c>
      <c r="J748" s="30"/>
    </row>
    <row r="749" ht="19.5" customHeight="1">
      <c r="A749" s="29"/>
      <c r="B749" s="30"/>
      <c r="C749" s="21" t="str">
        <f t="array" ref="C749">IF(B749="","",IFERROR(INDEX('NHÂN VIÊN'!$C$5:$C$54,MATCH(B749,'NHÂN VIÊN'!$B$5:$B$54,0)),"⚠ Sai mã NV"))</f>
        <v/>
      </c>
      <c r="D749" s="30"/>
      <c r="E749" s="21" t="str">
        <f t="array" ref="E749">IF(D749="","",IFERROR(INDEX('CÔNG ĐOẠN'!$C$5:$C$104,MATCH(D749,'CÔNG ĐOẠN'!$B$5:$B$104,0)),"⚠ Sai mã CĐ"))</f>
        <v/>
      </c>
      <c r="F749" s="21" t="str">
        <f t="array" ref="F749">IF(D749="","",IFERROR(INDEX('CÔNG ĐOẠN'!$D$5:$D$104,MATCH(D749,'CÔNG ĐOẠN'!$B$5:$B$104,0)),""))</f>
        <v/>
      </c>
      <c r="G749" s="23"/>
      <c r="H749" s="22" t="str">
        <f t="array" ref="H749">IF(D749="","",IFERROR(INDEX('CÔNG ĐOẠN'!$F$5:$F$104,MATCH(D749,'CÔNG ĐOẠN'!$B$5:$B$104,0)),0))</f>
        <v/>
      </c>
      <c r="I749" s="22" t="str">
        <f t="shared" si="1"/>
        <v/>
      </c>
      <c r="J749" s="30"/>
    </row>
    <row r="750" ht="19.5" customHeight="1">
      <c r="A750" s="29"/>
      <c r="B750" s="30"/>
      <c r="C750" s="21" t="str">
        <f t="array" ref="C750">IF(B750="","",IFERROR(INDEX('NHÂN VIÊN'!$C$5:$C$54,MATCH(B750,'NHÂN VIÊN'!$B$5:$B$54,0)),"⚠ Sai mã NV"))</f>
        <v/>
      </c>
      <c r="D750" s="30"/>
      <c r="E750" s="21" t="str">
        <f t="array" ref="E750">IF(D750="","",IFERROR(INDEX('CÔNG ĐOẠN'!$C$5:$C$104,MATCH(D750,'CÔNG ĐOẠN'!$B$5:$B$104,0)),"⚠ Sai mã CĐ"))</f>
        <v/>
      </c>
      <c r="F750" s="21" t="str">
        <f t="array" ref="F750">IF(D750="","",IFERROR(INDEX('CÔNG ĐOẠN'!$D$5:$D$104,MATCH(D750,'CÔNG ĐOẠN'!$B$5:$B$104,0)),""))</f>
        <v/>
      </c>
      <c r="G750" s="23"/>
      <c r="H750" s="22" t="str">
        <f t="array" ref="H750">IF(D750="","",IFERROR(INDEX('CÔNG ĐOẠN'!$F$5:$F$104,MATCH(D750,'CÔNG ĐOẠN'!$B$5:$B$104,0)),0))</f>
        <v/>
      </c>
      <c r="I750" s="22" t="str">
        <f t="shared" si="1"/>
        <v/>
      </c>
      <c r="J750" s="30"/>
    </row>
    <row r="751" ht="19.5" customHeight="1">
      <c r="A751" s="29"/>
      <c r="B751" s="30"/>
      <c r="C751" s="21" t="str">
        <f t="array" ref="C751">IF(B751="","",IFERROR(INDEX('NHÂN VIÊN'!$C$5:$C$54,MATCH(B751,'NHÂN VIÊN'!$B$5:$B$54,0)),"⚠ Sai mã NV"))</f>
        <v/>
      </c>
      <c r="D751" s="30"/>
      <c r="E751" s="21" t="str">
        <f t="array" ref="E751">IF(D751="","",IFERROR(INDEX('CÔNG ĐOẠN'!$C$5:$C$104,MATCH(D751,'CÔNG ĐOẠN'!$B$5:$B$104,0)),"⚠ Sai mã CĐ"))</f>
        <v/>
      </c>
      <c r="F751" s="21" t="str">
        <f t="array" ref="F751">IF(D751="","",IFERROR(INDEX('CÔNG ĐOẠN'!$D$5:$D$104,MATCH(D751,'CÔNG ĐOẠN'!$B$5:$B$104,0)),""))</f>
        <v/>
      </c>
      <c r="G751" s="23"/>
      <c r="H751" s="22" t="str">
        <f t="array" ref="H751">IF(D751="","",IFERROR(INDEX('CÔNG ĐOẠN'!$F$5:$F$104,MATCH(D751,'CÔNG ĐOẠN'!$B$5:$B$104,0)),0))</f>
        <v/>
      </c>
      <c r="I751" s="22" t="str">
        <f t="shared" si="1"/>
        <v/>
      </c>
      <c r="J751" s="30"/>
    </row>
    <row r="752" ht="19.5" customHeight="1">
      <c r="A752" s="29"/>
      <c r="B752" s="30"/>
      <c r="C752" s="21" t="str">
        <f t="array" ref="C752">IF(B752="","",IFERROR(INDEX('NHÂN VIÊN'!$C$5:$C$54,MATCH(B752,'NHÂN VIÊN'!$B$5:$B$54,0)),"⚠ Sai mã NV"))</f>
        <v/>
      </c>
      <c r="D752" s="30"/>
      <c r="E752" s="21" t="str">
        <f t="array" ref="E752">IF(D752="","",IFERROR(INDEX('CÔNG ĐOẠN'!$C$5:$C$104,MATCH(D752,'CÔNG ĐOẠN'!$B$5:$B$104,0)),"⚠ Sai mã CĐ"))</f>
        <v/>
      </c>
      <c r="F752" s="21" t="str">
        <f t="array" ref="F752">IF(D752="","",IFERROR(INDEX('CÔNG ĐOẠN'!$D$5:$D$104,MATCH(D752,'CÔNG ĐOẠN'!$B$5:$B$104,0)),""))</f>
        <v/>
      </c>
      <c r="G752" s="23"/>
      <c r="H752" s="22" t="str">
        <f t="array" ref="H752">IF(D752="","",IFERROR(INDEX('CÔNG ĐOẠN'!$F$5:$F$104,MATCH(D752,'CÔNG ĐOẠN'!$B$5:$B$104,0)),0))</f>
        <v/>
      </c>
      <c r="I752" s="22" t="str">
        <f t="shared" si="1"/>
        <v/>
      </c>
      <c r="J752" s="30"/>
    </row>
    <row r="753" ht="19.5" customHeight="1">
      <c r="A753" s="29"/>
      <c r="B753" s="30"/>
      <c r="C753" s="21" t="str">
        <f t="array" ref="C753">IF(B753="","",IFERROR(INDEX('NHÂN VIÊN'!$C$5:$C$54,MATCH(B753,'NHÂN VIÊN'!$B$5:$B$54,0)),"⚠ Sai mã NV"))</f>
        <v/>
      </c>
      <c r="D753" s="30"/>
      <c r="E753" s="21" t="str">
        <f t="array" ref="E753">IF(D753="","",IFERROR(INDEX('CÔNG ĐOẠN'!$C$5:$C$104,MATCH(D753,'CÔNG ĐOẠN'!$B$5:$B$104,0)),"⚠ Sai mã CĐ"))</f>
        <v/>
      </c>
      <c r="F753" s="21" t="str">
        <f t="array" ref="F753">IF(D753="","",IFERROR(INDEX('CÔNG ĐOẠN'!$D$5:$D$104,MATCH(D753,'CÔNG ĐOẠN'!$B$5:$B$104,0)),""))</f>
        <v/>
      </c>
      <c r="G753" s="23"/>
      <c r="H753" s="22" t="str">
        <f t="array" ref="H753">IF(D753="","",IFERROR(INDEX('CÔNG ĐOẠN'!$F$5:$F$104,MATCH(D753,'CÔNG ĐOẠN'!$B$5:$B$104,0)),0))</f>
        <v/>
      </c>
      <c r="I753" s="22" t="str">
        <f t="shared" si="1"/>
        <v/>
      </c>
      <c r="J753" s="30"/>
    </row>
    <row r="754" ht="19.5" customHeight="1">
      <c r="A754" s="29"/>
      <c r="B754" s="30"/>
      <c r="C754" s="21" t="str">
        <f t="array" ref="C754">IF(B754="","",IFERROR(INDEX('NHÂN VIÊN'!$C$5:$C$54,MATCH(B754,'NHÂN VIÊN'!$B$5:$B$54,0)),"⚠ Sai mã NV"))</f>
        <v/>
      </c>
      <c r="D754" s="30"/>
      <c r="E754" s="21" t="str">
        <f t="array" ref="E754">IF(D754="","",IFERROR(INDEX('CÔNG ĐOẠN'!$C$5:$C$104,MATCH(D754,'CÔNG ĐOẠN'!$B$5:$B$104,0)),"⚠ Sai mã CĐ"))</f>
        <v/>
      </c>
      <c r="F754" s="21" t="str">
        <f t="array" ref="F754">IF(D754="","",IFERROR(INDEX('CÔNG ĐOẠN'!$D$5:$D$104,MATCH(D754,'CÔNG ĐOẠN'!$B$5:$B$104,0)),""))</f>
        <v/>
      </c>
      <c r="G754" s="23"/>
      <c r="H754" s="22" t="str">
        <f t="array" ref="H754">IF(D754="","",IFERROR(INDEX('CÔNG ĐOẠN'!$F$5:$F$104,MATCH(D754,'CÔNG ĐOẠN'!$B$5:$B$104,0)),0))</f>
        <v/>
      </c>
      <c r="I754" s="22" t="str">
        <f t="shared" si="1"/>
        <v/>
      </c>
      <c r="J754" s="30"/>
    </row>
    <row r="755" ht="19.5" customHeight="1">
      <c r="A755" s="29"/>
      <c r="B755" s="30"/>
      <c r="C755" s="21" t="str">
        <f t="array" ref="C755">IF(B755="","",IFERROR(INDEX('NHÂN VIÊN'!$C$5:$C$54,MATCH(B755,'NHÂN VIÊN'!$B$5:$B$54,0)),"⚠ Sai mã NV"))</f>
        <v/>
      </c>
      <c r="D755" s="30"/>
      <c r="E755" s="21" t="str">
        <f t="array" ref="E755">IF(D755="","",IFERROR(INDEX('CÔNG ĐOẠN'!$C$5:$C$104,MATCH(D755,'CÔNG ĐOẠN'!$B$5:$B$104,0)),"⚠ Sai mã CĐ"))</f>
        <v/>
      </c>
      <c r="F755" s="21" t="str">
        <f t="array" ref="F755">IF(D755="","",IFERROR(INDEX('CÔNG ĐOẠN'!$D$5:$D$104,MATCH(D755,'CÔNG ĐOẠN'!$B$5:$B$104,0)),""))</f>
        <v/>
      </c>
      <c r="G755" s="23"/>
      <c r="H755" s="22" t="str">
        <f t="array" ref="H755">IF(D755="","",IFERROR(INDEX('CÔNG ĐOẠN'!$F$5:$F$104,MATCH(D755,'CÔNG ĐOẠN'!$B$5:$B$104,0)),0))</f>
        <v/>
      </c>
      <c r="I755" s="22" t="str">
        <f t="shared" si="1"/>
        <v/>
      </c>
      <c r="J755" s="30"/>
    </row>
    <row r="756" ht="19.5" customHeight="1">
      <c r="A756" s="29"/>
      <c r="B756" s="30"/>
      <c r="C756" s="21" t="str">
        <f t="array" ref="C756">IF(B756="","",IFERROR(INDEX('NHÂN VIÊN'!$C$5:$C$54,MATCH(B756,'NHÂN VIÊN'!$B$5:$B$54,0)),"⚠ Sai mã NV"))</f>
        <v/>
      </c>
      <c r="D756" s="30"/>
      <c r="E756" s="21" t="str">
        <f t="array" ref="E756">IF(D756="","",IFERROR(INDEX('CÔNG ĐOẠN'!$C$5:$C$104,MATCH(D756,'CÔNG ĐOẠN'!$B$5:$B$104,0)),"⚠ Sai mã CĐ"))</f>
        <v/>
      </c>
      <c r="F756" s="21" t="str">
        <f t="array" ref="F756">IF(D756="","",IFERROR(INDEX('CÔNG ĐOẠN'!$D$5:$D$104,MATCH(D756,'CÔNG ĐOẠN'!$B$5:$B$104,0)),""))</f>
        <v/>
      </c>
      <c r="G756" s="23"/>
      <c r="H756" s="22" t="str">
        <f t="array" ref="H756">IF(D756="","",IFERROR(INDEX('CÔNG ĐOẠN'!$F$5:$F$104,MATCH(D756,'CÔNG ĐOẠN'!$B$5:$B$104,0)),0))</f>
        <v/>
      </c>
      <c r="I756" s="22" t="str">
        <f t="shared" si="1"/>
        <v/>
      </c>
      <c r="J756" s="30"/>
    </row>
    <row r="757" ht="19.5" customHeight="1">
      <c r="A757" s="29"/>
      <c r="B757" s="30"/>
      <c r="C757" s="21" t="str">
        <f t="array" ref="C757">IF(B757="","",IFERROR(INDEX('NHÂN VIÊN'!$C$5:$C$54,MATCH(B757,'NHÂN VIÊN'!$B$5:$B$54,0)),"⚠ Sai mã NV"))</f>
        <v/>
      </c>
      <c r="D757" s="30"/>
      <c r="E757" s="21" t="str">
        <f t="array" ref="E757">IF(D757="","",IFERROR(INDEX('CÔNG ĐOẠN'!$C$5:$C$104,MATCH(D757,'CÔNG ĐOẠN'!$B$5:$B$104,0)),"⚠ Sai mã CĐ"))</f>
        <v/>
      </c>
      <c r="F757" s="21" t="str">
        <f t="array" ref="F757">IF(D757="","",IFERROR(INDEX('CÔNG ĐOẠN'!$D$5:$D$104,MATCH(D757,'CÔNG ĐOẠN'!$B$5:$B$104,0)),""))</f>
        <v/>
      </c>
      <c r="G757" s="23"/>
      <c r="H757" s="22" t="str">
        <f t="array" ref="H757">IF(D757="","",IFERROR(INDEX('CÔNG ĐOẠN'!$F$5:$F$104,MATCH(D757,'CÔNG ĐOẠN'!$B$5:$B$104,0)),0))</f>
        <v/>
      </c>
      <c r="I757" s="22" t="str">
        <f t="shared" si="1"/>
        <v/>
      </c>
      <c r="J757" s="30"/>
    </row>
    <row r="758" ht="19.5" customHeight="1">
      <c r="A758" s="29"/>
      <c r="B758" s="30"/>
      <c r="C758" s="21" t="str">
        <f t="array" ref="C758">IF(B758="","",IFERROR(INDEX('NHÂN VIÊN'!$C$5:$C$54,MATCH(B758,'NHÂN VIÊN'!$B$5:$B$54,0)),"⚠ Sai mã NV"))</f>
        <v/>
      </c>
      <c r="D758" s="30"/>
      <c r="E758" s="21" t="str">
        <f t="array" ref="E758">IF(D758="","",IFERROR(INDEX('CÔNG ĐOẠN'!$C$5:$C$104,MATCH(D758,'CÔNG ĐOẠN'!$B$5:$B$104,0)),"⚠ Sai mã CĐ"))</f>
        <v/>
      </c>
      <c r="F758" s="21" t="str">
        <f t="array" ref="F758">IF(D758="","",IFERROR(INDEX('CÔNG ĐOẠN'!$D$5:$D$104,MATCH(D758,'CÔNG ĐOẠN'!$B$5:$B$104,0)),""))</f>
        <v/>
      </c>
      <c r="G758" s="23"/>
      <c r="H758" s="22" t="str">
        <f t="array" ref="H758">IF(D758="","",IFERROR(INDEX('CÔNG ĐOẠN'!$F$5:$F$104,MATCH(D758,'CÔNG ĐOẠN'!$B$5:$B$104,0)),0))</f>
        <v/>
      </c>
      <c r="I758" s="22" t="str">
        <f t="shared" si="1"/>
        <v/>
      </c>
      <c r="J758" s="30"/>
    </row>
    <row r="759" ht="19.5" customHeight="1">
      <c r="A759" s="29"/>
      <c r="B759" s="30"/>
      <c r="C759" s="21" t="str">
        <f t="array" ref="C759">IF(B759="","",IFERROR(INDEX('NHÂN VIÊN'!$C$5:$C$54,MATCH(B759,'NHÂN VIÊN'!$B$5:$B$54,0)),"⚠ Sai mã NV"))</f>
        <v/>
      </c>
      <c r="D759" s="30"/>
      <c r="E759" s="21" t="str">
        <f t="array" ref="E759">IF(D759="","",IFERROR(INDEX('CÔNG ĐOẠN'!$C$5:$C$104,MATCH(D759,'CÔNG ĐOẠN'!$B$5:$B$104,0)),"⚠ Sai mã CĐ"))</f>
        <v/>
      </c>
      <c r="F759" s="21" t="str">
        <f t="array" ref="F759">IF(D759="","",IFERROR(INDEX('CÔNG ĐOẠN'!$D$5:$D$104,MATCH(D759,'CÔNG ĐOẠN'!$B$5:$B$104,0)),""))</f>
        <v/>
      </c>
      <c r="G759" s="23"/>
      <c r="H759" s="22" t="str">
        <f t="array" ref="H759">IF(D759="","",IFERROR(INDEX('CÔNG ĐOẠN'!$F$5:$F$104,MATCH(D759,'CÔNG ĐOẠN'!$B$5:$B$104,0)),0))</f>
        <v/>
      </c>
      <c r="I759" s="22" t="str">
        <f t="shared" si="1"/>
        <v/>
      </c>
      <c r="J759" s="30"/>
    </row>
    <row r="760" ht="19.5" customHeight="1">
      <c r="A760" s="29"/>
      <c r="B760" s="30"/>
      <c r="C760" s="21" t="str">
        <f t="array" ref="C760">IF(B760="","",IFERROR(INDEX('NHÂN VIÊN'!$C$5:$C$54,MATCH(B760,'NHÂN VIÊN'!$B$5:$B$54,0)),"⚠ Sai mã NV"))</f>
        <v/>
      </c>
      <c r="D760" s="30"/>
      <c r="E760" s="21" t="str">
        <f t="array" ref="E760">IF(D760="","",IFERROR(INDEX('CÔNG ĐOẠN'!$C$5:$C$104,MATCH(D760,'CÔNG ĐOẠN'!$B$5:$B$104,0)),"⚠ Sai mã CĐ"))</f>
        <v/>
      </c>
      <c r="F760" s="21" t="str">
        <f t="array" ref="F760">IF(D760="","",IFERROR(INDEX('CÔNG ĐOẠN'!$D$5:$D$104,MATCH(D760,'CÔNG ĐOẠN'!$B$5:$B$104,0)),""))</f>
        <v/>
      </c>
      <c r="G760" s="23"/>
      <c r="H760" s="22" t="str">
        <f t="array" ref="H760">IF(D760="","",IFERROR(INDEX('CÔNG ĐOẠN'!$F$5:$F$104,MATCH(D760,'CÔNG ĐOẠN'!$B$5:$B$104,0)),0))</f>
        <v/>
      </c>
      <c r="I760" s="22" t="str">
        <f t="shared" si="1"/>
        <v/>
      </c>
      <c r="J760" s="30"/>
    </row>
    <row r="761" ht="19.5" customHeight="1">
      <c r="A761" s="29"/>
      <c r="B761" s="30"/>
      <c r="C761" s="21" t="str">
        <f t="array" ref="C761">IF(B761="","",IFERROR(INDEX('NHÂN VIÊN'!$C$5:$C$54,MATCH(B761,'NHÂN VIÊN'!$B$5:$B$54,0)),"⚠ Sai mã NV"))</f>
        <v/>
      </c>
      <c r="D761" s="30"/>
      <c r="E761" s="21" t="str">
        <f t="array" ref="E761">IF(D761="","",IFERROR(INDEX('CÔNG ĐOẠN'!$C$5:$C$104,MATCH(D761,'CÔNG ĐOẠN'!$B$5:$B$104,0)),"⚠ Sai mã CĐ"))</f>
        <v/>
      </c>
      <c r="F761" s="21" t="str">
        <f t="array" ref="F761">IF(D761="","",IFERROR(INDEX('CÔNG ĐOẠN'!$D$5:$D$104,MATCH(D761,'CÔNG ĐOẠN'!$B$5:$B$104,0)),""))</f>
        <v/>
      </c>
      <c r="G761" s="23"/>
      <c r="H761" s="22" t="str">
        <f t="array" ref="H761">IF(D761="","",IFERROR(INDEX('CÔNG ĐOẠN'!$F$5:$F$104,MATCH(D761,'CÔNG ĐOẠN'!$B$5:$B$104,0)),0))</f>
        <v/>
      </c>
      <c r="I761" s="22" t="str">
        <f t="shared" si="1"/>
        <v/>
      </c>
      <c r="J761" s="30"/>
    </row>
    <row r="762" ht="19.5" customHeight="1">
      <c r="A762" s="29"/>
      <c r="B762" s="30"/>
      <c r="C762" s="21" t="str">
        <f t="array" ref="C762">IF(B762="","",IFERROR(INDEX('NHÂN VIÊN'!$C$5:$C$54,MATCH(B762,'NHÂN VIÊN'!$B$5:$B$54,0)),"⚠ Sai mã NV"))</f>
        <v/>
      </c>
      <c r="D762" s="30"/>
      <c r="E762" s="21" t="str">
        <f t="array" ref="E762">IF(D762="","",IFERROR(INDEX('CÔNG ĐOẠN'!$C$5:$C$104,MATCH(D762,'CÔNG ĐOẠN'!$B$5:$B$104,0)),"⚠ Sai mã CĐ"))</f>
        <v/>
      </c>
      <c r="F762" s="21" t="str">
        <f t="array" ref="F762">IF(D762="","",IFERROR(INDEX('CÔNG ĐOẠN'!$D$5:$D$104,MATCH(D762,'CÔNG ĐOẠN'!$B$5:$B$104,0)),""))</f>
        <v/>
      </c>
      <c r="G762" s="23"/>
      <c r="H762" s="22" t="str">
        <f t="array" ref="H762">IF(D762="","",IFERROR(INDEX('CÔNG ĐOẠN'!$F$5:$F$104,MATCH(D762,'CÔNG ĐOẠN'!$B$5:$B$104,0)),0))</f>
        <v/>
      </c>
      <c r="I762" s="22" t="str">
        <f t="shared" si="1"/>
        <v/>
      </c>
      <c r="J762" s="30"/>
    </row>
    <row r="763" ht="19.5" customHeight="1">
      <c r="A763" s="29"/>
      <c r="B763" s="30"/>
      <c r="C763" s="21" t="str">
        <f t="array" ref="C763">IF(B763="","",IFERROR(INDEX('NHÂN VIÊN'!$C$5:$C$54,MATCH(B763,'NHÂN VIÊN'!$B$5:$B$54,0)),"⚠ Sai mã NV"))</f>
        <v/>
      </c>
      <c r="D763" s="30"/>
      <c r="E763" s="21" t="str">
        <f t="array" ref="E763">IF(D763="","",IFERROR(INDEX('CÔNG ĐOẠN'!$C$5:$C$104,MATCH(D763,'CÔNG ĐOẠN'!$B$5:$B$104,0)),"⚠ Sai mã CĐ"))</f>
        <v/>
      </c>
      <c r="F763" s="21" t="str">
        <f t="array" ref="F763">IF(D763="","",IFERROR(INDEX('CÔNG ĐOẠN'!$D$5:$D$104,MATCH(D763,'CÔNG ĐOẠN'!$B$5:$B$104,0)),""))</f>
        <v/>
      </c>
      <c r="G763" s="23"/>
      <c r="H763" s="22" t="str">
        <f t="array" ref="H763">IF(D763="","",IFERROR(INDEX('CÔNG ĐOẠN'!$F$5:$F$104,MATCH(D763,'CÔNG ĐOẠN'!$B$5:$B$104,0)),0))</f>
        <v/>
      </c>
      <c r="I763" s="22" t="str">
        <f t="shared" si="1"/>
        <v/>
      </c>
      <c r="J763" s="30"/>
    </row>
    <row r="764" ht="19.5" customHeight="1">
      <c r="A764" s="29"/>
      <c r="B764" s="30"/>
      <c r="C764" s="21" t="str">
        <f t="array" ref="C764">IF(B764="","",IFERROR(INDEX('NHÂN VIÊN'!$C$5:$C$54,MATCH(B764,'NHÂN VIÊN'!$B$5:$B$54,0)),"⚠ Sai mã NV"))</f>
        <v/>
      </c>
      <c r="D764" s="30"/>
      <c r="E764" s="21" t="str">
        <f t="array" ref="E764">IF(D764="","",IFERROR(INDEX('CÔNG ĐOẠN'!$C$5:$C$104,MATCH(D764,'CÔNG ĐOẠN'!$B$5:$B$104,0)),"⚠ Sai mã CĐ"))</f>
        <v/>
      </c>
      <c r="F764" s="21" t="str">
        <f t="array" ref="F764">IF(D764="","",IFERROR(INDEX('CÔNG ĐOẠN'!$D$5:$D$104,MATCH(D764,'CÔNG ĐOẠN'!$B$5:$B$104,0)),""))</f>
        <v/>
      </c>
      <c r="G764" s="23"/>
      <c r="H764" s="22" t="str">
        <f t="array" ref="H764">IF(D764="","",IFERROR(INDEX('CÔNG ĐOẠN'!$F$5:$F$104,MATCH(D764,'CÔNG ĐOẠN'!$B$5:$B$104,0)),0))</f>
        <v/>
      </c>
      <c r="I764" s="22" t="str">
        <f t="shared" si="1"/>
        <v/>
      </c>
      <c r="J764" s="30"/>
    </row>
    <row r="765" ht="19.5" customHeight="1">
      <c r="A765" s="29"/>
      <c r="B765" s="30"/>
      <c r="C765" s="21" t="str">
        <f t="array" ref="C765">IF(B765="","",IFERROR(INDEX('NHÂN VIÊN'!$C$5:$C$54,MATCH(B765,'NHÂN VIÊN'!$B$5:$B$54,0)),"⚠ Sai mã NV"))</f>
        <v/>
      </c>
      <c r="D765" s="30"/>
      <c r="E765" s="21" t="str">
        <f t="array" ref="E765">IF(D765="","",IFERROR(INDEX('CÔNG ĐOẠN'!$C$5:$C$104,MATCH(D765,'CÔNG ĐOẠN'!$B$5:$B$104,0)),"⚠ Sai mã CĐ"))</f>
        <v/>
      </c>
      <c r="F765" s="21" t="str">
        <f t="array" ref="F765">IF(D765="","",IFERROR(INDEX('CÔNG ĐOẠN'!$D$5:$D$104,MATCH(D765,'CÔNG ĐOẠN'!$B$5:$B$104,0)),""))</f>
        <v/>
      </c>
      <c r="G765" s="23"/>
      <c r="H765" s="22" t="str">
        <f t="array" ref="H765">IF(D765="","",IFERROR(INDEX('CÔNG ĐOẠN'!$F$5:$F$104,MATCH(D765,'CÔNG ĐOẠN'!$B$5:$B$104,0)),0))</f>
        <v/>
      </c>
      <c r="I765" s="22" t="str">
        <f t="shared" si="1"/>
        <v/>
      </c>
      <c r="J765" s="30"/>
    </row>
    <row r="766" ht="19.5" customHeight="1">
      <c r="A766" s="29"/>
      <c r="B766" s="30"/>
      <c r="C766" s="21" t="str">
        <f t="array" ref="C766">IF(B766="","",IFERROR(INDEX('NHÂN VIÊN'!$C$5:$C$54,MATCH(B766,'NHÂN VIÊN'!$B$5:$B$54,0)),"⚠ Sai mã NV"))</f>
        <v/>
      </c>
      <c r="D766" s="30"/>
      <c r="E766" s="21" t="str">
        <f t="array" ref="E766">IF(D766="","",IFERROR(INDEX('CÔNG ĐOẠN'!$C$5:$C$104,MATCH(D766,'CÔNG ĐOẠN'!$B$5:$B$104,0)),"⚠ Sai mã CĐ"))</f>
        <v/>
      </c>
      <c r="F766" s="21" t="str">
        <f t="array" ref="F766">IF(D766="","",IFERROR(INDEX('CÔNG ĐOẠN'!$D$5:$D$104,MATCH(D766,'CÔNG ĐOẠN'!$B$5:$B$104,0)),""))</f>
        <v/>
      </c>
      <c r="G766" s="23"/>
      <c r="H766" s="22" t="str">
        <f t="array" ref="H766">IF(D766="","",IFERROR(INDEX('CÔNG ĐOẠN'!$F$5:$F$104,MATCH(D766,'CÔNG ĐOẠN'!$B$5:$B$104,0)),0))</f>
        <v/>
      </c>
      <c r="I766" s="22" t="str">
        <f t="shared" si="1"/>
        <v/>
      </c>
      <c r="J766" s="30"/>
    </row>
    <row r="767" ht="19.5" customHeight="1">
      <c r="A767" s="29"/>
      <c r="B767" s="30"/>
      <c r="C767" s="21" t="str">
        <f t="array" ref="C767">IF(B767="","",IFERROR(INDEX('NHÂN VIÊN'!$C$5:$C$54,MATCH(B767,'NHÂN VIÊN'!$B$5:$B$54,0)),"⚠ Sai mã NV"))</f>
        <v/>
      </c>
      <c r="D767" s="30"/>
      <c r="E767" s="21" t="str">
        <f t="array" ref="E767">IF(D767="","",IFERROR(INDEX('CÔNG ĐOẠN'!$C$5:$C$104,MATCH(D767,'CÔNG ĐOẠN'!$B$5:$B$104,0)),"⚠ Sai mã CĐ"))</f>
        <v/>
      </c>
      <c r="F767" s="21" t="str">
        <f t="array" ref="F767">IF(D767="","",IFERROR(INDEX('CÔNG ĐOẠN'!$D$5:$D$104,MATCH(D767,'CÔNG ĐOẠN'!$B$5:$B$104,0)),""))</f>
        <v/>
      </c>
      <c r="G767" s="23"/>
      <c r="H767" s="22" t="str">
        <f t="array" ref="H767">IF(D767="","",IFERROR(INDEX('CÔNG ĐOẠN'!$F$5:$F$104,MATCH(D767,'CÔNG ĐOẠN'!$B$5:$B$104,0)),0))</f>
        <v/>
      </c>
      <c r="I767" s="22" t="str">
        <f t="shared" si="1"/>
        <v/>
      </c>
      <c r="J767" s="30"/>
    </row>
    <row r="768" ht="19.5" customHeight="1">
      <c r="A768" s="29"/>
      <c r="B768" s="30"/>
      <c r="C768" s="21" t="str">
        <f t="array" ref="C768">IF(B768="","",IFERROR(INDEX('NHÂN VIÊN'!$C$5:$C$54,MATCH(B768,'NHÂN VIÊN'!$B$5:$B$54,0)),"⚠ Sai mã NV"))</f>
        <v/>
      </c>
      <c r="D768" s="30"/>
      <c r="E768" s="21" t="str">
        <f t="array" ref="E768">IF(D768="","",IFERROR(INDEX('CÔNG ĐOẠN'!$C$5:$C$104,MATCH(D768,'CÔNG ĐOẠN'!$B$5:$B$104,0)),"⚠ Sai mã CĐ"))</f>
        <v/>
      </c>
      <c r="F768" s="21" t="str">
        <f t="array" ref="F768">IF(D768="","",IFERROR(INDEX('CÔNG ĐOẠN'!$D$5:$D$104,MATCH(D768,'CÔNG ĐOẠN'!$B$5:$B$104,0)),""))</f>
        <v/>
      </c>
      <c r="G768" s="23"/>
      <c r="H768" s="22" t="str">
        <f t="array" ref="H768">IF(D768="","",IFERROR(INDEX('CÔNG ĐOẠN'!$F$5:$F$104,MATCH(D768,'CÔNG ĐOẠN'!$B$5:$B$104,0)),0))</f>
        <v/>
      </c>
      <c r="I768" s="22" t="str">
        <f t="shared" si="1"/>
        <v/>
      </c>
      <c r="J768" s="30"/>
    </row>
    <row r="769" ht="19.5" customHeight="1">
      <c r="A769" s="29"/>
      <c r="B769" s="30"/>
      <c r="C769" s="21" t="str">
        <f t="array" ref="C769">IF(B769="","",IFERROR(INDEX('NHÂN VIÊN'!$C$5:$C$54,MATCH(B769,'NHÂN VIÊN'!$B$5:$B$54,0)),"⚠ Sai mã NV"))</f>
        <v/>
      </c>
      <c r="D769" s="30"/>
      <c r="E769" s="21" t="str">
        <f t="array" ref="E769">IF(D769="","",IFERROR(INDEX('CÔNG ĐOẠN'!$C$5:$C$104,MATCH(D769,'CÔNG ĐOẠN'!$B$5:$B$104,0)),"⚠ Sai mã CĐ"))</f>
        <v/>
      </c>
      <c r="F769" s="21" t="str">
        <f t="array" ref="F769">IF(D769="","",IFERROR(INDEX('CÔNG ĐOẠN'!$D$5:$D$104,MATCH(D769,'CÔNG ĐOẠN'!$B$5:$B$104,0)),""))</f>
        <v/>
      </c>
      <c r="G769" s="23"/>
      <c r="H769" s="22" t="str">
        <f t="array" ref="H769">IF(D769="","",IFERROR(INDEX('CÔNG ĐOẠN'!$F$5:$F$104,MATCH(D769,'CÔNG ĐOẠN'!$B$5:$B$104,0)),0))</f>
        <v/>
      </c>
      <c r="I769" s="22" t="str">
        <f t="shared" si="1"/>
        <v/>
      </c>
      <c r="J769" s="30"/>
    </row>
    <row r="770" ht="19.5" customHeight="1">
      <c r="A770" s="29"/>
      <c r="B770" s="30"/>
      <c r="C770" s="21" t="str">
        <f t="array" ref="C770">IF(B770="","",IFERROR(INDEX('NHÂN VIÊN'!$C$5:$C$54,MATCH(B770,'NHÂN VIÊN'!$B$5:$B$54,0)),"⚠ Sai mã NV"))</f>
        <v/>
      </c>
      <c r="D770" s="30"/>
      <c r="E770" s="21" t="str">
        <f t="array" ref="E770">IF(D770="","",IFERROR(INDEX('CÔNG ĐOẠN'!$C$5:$C$104,MATCH(D770,'CÔNG ĐOẠN'!$B$5:$B$104,0)),"⚠ Sai mã CĐ"))</f>
        <v/>
      </c>
      <c r="F770" s="21" t="str">
        <f t="array" ref="F770">IF(D770="","",IFERROR(INDEX('CÔNG ĐOẠN'!$D$5:$D$104,MATCH(D770,'CÔNG ĐOẠN'!$B$5:$B$104,0)),""))</f>
        <v/>
      </c>
      <c r="G770" s="23"/>
      <c r="H770" s="22" t="str">
        <f t="array" ref="H770">IF(D770="","",IFERROR(INDEX('CÔNG ĐOẠN'!$F$5:$F$104,MATCH(D770,'CÔNG ĐOẠN'!$B$5:$B$104,0)),0))</f>
        <v/>
      </c>
      <c r="I770" s="22" t="str">
        <f t="shared" si="1"/>
        <v/>
      </c>
      <c r="J770" s="30"/>
    </row>
    <row r="771" ht="19.5" customHeight="1">
      <c r="A771" s="29"/>
      <c r="B771" s="30"/>
      <c r="C771" s="21" t="str">
        <f t="array" ref="C771">IF(B771="","",IFERROR(INDEX('NHÂN VIÊN'!$C$5:$C$54,MATCH(B771,'NHÂN VIÊN'!$B$5:$B$54,0)),"⚠ Sai mã NV"))</f>
        <v/>
      </c>
      <c r="D771" s="30"/>
      <c r="E771" s="21" t="str">
        <f t="array" ref="E771">IF(D771="","",IFERROR(INDEX('CÔNG ĐOẠN'!$C$5:$C$104,MATCH(D771,'CÔNG ĐOẠN'!$B$5:$B$104,0)),"⚠ Sai mã CĐ"))</f>
        <v/>
      </c>
      <c r="F771" s="21" t="str">
        <f t="array" ref="F771">IF(D771="","",IFERROR(INDEX('CÔNG ĐOẠN'!$D$5:$D$104,MATCH(D771,'CÔNG ĐOẠN'!$B$5:$B$104,0)),""))</f>
        <v/>
      </c>
      <c r="G771" s="23"/>
      <c r="H771" s="22" t="str">
        <f t="array" ref="H771">IF(D771="","",IFERROR(INDEX('CÔNG ĐOẠN'!$F$5:$F$104,MATCH(D771,'CÔNG ĐOẠN'!$B$5:$B$104,0)),0))</f>
        <v/>
      </c>
      <c r="I771" s="22" t="str">
        <f t="shared" si="1"/>
        <v/>
      </c>
      <c r="J771" s="30"/>
    </row>
    <row r="772" ht="19.5" customHeight="1">
      <c r="A772" s="29"/>
      <c r="B772" s="30"/>
      <c r="C772" s="21" t="str">
        <f t="array" ref="C772">IF(B772="","",IFERROR(INDEX('NHÂN VIÊN'!$C$5:$C$54,MATCH(B772,'NHÂN VIÊN'!$B$5:$B$54,0)),"⚠ Sai mã NV"))</f>
        <v/>
      </c>
      <c r="D772" s="30"/>
      <c r="E772" s="21" t="str">
        <f t="array" ref="E772">IF(D772="","",IFERROR(INDEX('CÔNG ĐOẠN'!$C$5:$C$104,MATCH(D772,'CÔNG ĐOẠN'!$B$5:$B$104,0)),"⚠ Sai mã CĐ"))</f>
        <v/>
      </c>
      <c r="F772" s="21" t="str">
        <f t="array" ref="F772">IF(D772="","",IFERROR(INDEX('CÔNG ĐOẠN'!$D$5:$D$104,MATCH(D772,'CÔNG ĐOẠN'!$B$5:$B$104,0)),""))</f>
        <v/>
      </c>
      <c r="G772" s="23"/>
      <c r="H772" s="22" t="str">
        <f t="array" ref="H772">IF(D772="","",IFERROR(INDEX('CÔNG ĐOẠN'!$F$5:$F$104,MATCH(D772,'CÔNG ĐOẠN'!$B$5:$B$104,0)),0))</f>
        <v/>
      </c>
      <c r="I772" s="22" t="str">
        <f t="shared" si="1"/>
        <v/>
      </c>
      <c r="J772" s="30"/>
    </row>
    <row r="773" ht="19.5" customHeight="1">
      <c r="A773" s="29"/>
      <c r="B773" s="30"/>
      <c r="C773" s="21" t="str">
        <f t="array" ref="C773">IF(B773="","",IFERROR(INDEX('NHÂN VIÊN'!$C$5:$C$54,MATCH(B773,'NHÂN VIÊN'!$B$5:$B$54,0)),"⚠ Sai mã NV"))</f>
        <v/>
      </c>
      <c r="D773" s="30"/>
      <c r="E773" s="21" t="str">
        <f t="array" ref="E773">IF(D773="","",IFERROR(INDEX('CÔNG ĐOẠN'!$C$5:$C$104,MATCH(D773,'CÔNG ĐOẠN'!$B$5:$B$104,0)),"⚠ Sai mã CĐ"))</f>
        <v/>
      </c>
      <c r="F773" s="21" t="str">
        <f t="array" ref="F773">IF(D773="","",IFERROR(INDEX('CÔNG ĐOẠN'!$D$5:$D$104,MATCH(D773,'CÔNG ĐOẠN'!$B$5:$B$104,0)),""))</f>
        <v/>
      </c>
      <c r="G773" s="23"/>
      <c r="H773" s="22" t="str">
        <f t="array" ref="H773">IF(D773="","",IFERROR(INDEX('CÔNG ĐOẠN'!$F$5:$F$104,MATCH(D773,'CÔNG ĐOẠN'!$B$5:$B$104,0)),0))</f>
        <v/>
      </c>
      <c r="I773" s="22" t="str">
        <f t="shared" si="1"/>
        <v/>
      </c>
      <c r="J773" s="30"/>
    </row>
    <row r="774" ht="19.5" customHeight="1">
      <c r="A774" s="29"/>
      <c r="B774" s="30"/>
      <c r="C774" s="21" t="str">
        <f t="array" ref="C774">IF(B774="","",IFERROR(INDEX('NHÂN VIÊN'!$C$5:$C$54,MATCH(B774,'NHÂN VIÊN'!$B$5:$B$54,0)),"⚠ Sai mã NV"))</f>
        <v/>
      </c>
      <c r="D774" s="30"/>
      <c r="E774" s="21" t="str">
        <f t="array" ref="E774">IF(D774="","",IFERROR(INDEX('CÔNG ĐOẠN'!$C$5:$C$104,MATCH(D774,'CÔNG ĐOẠN'!$B$5:$B$104,0)),"⚠ Sai mã CĐ"))</f>
        <v/>
      </c>
      <c r="F774" s="21" t="str">
        <f t="array" ref="F774">IF(D774="","",IFERROR(INDEX('CÔNG ĐOẠN'!$D$5:$D$104,MATCH(D774,'CÔNG ĐOẠN'!$B$5:$B$104,0)),""))</f>
        <v/>
      </c>
      <c r="G774" s="23"/>
      <c r="H774" s="22" t="str">
        <f t="array" ref="H774">IF(D774="","",IFERROR(INDEX('CÔNG ĐOẠN'!$F$5:$F$104,MATCH(D774,'CÔNG ĐOẠN'!$B$5:$B$104,0)),0))</f>
        <v/>
      </c>
      <c r="I774" s="22" t="str">
        <f t="shared" si="1"/>
        <v/>
      </c>
      <c r="J774" s="30"/>
    </row>
    <row r="775" ht="19.5" customHeight="1">
      <c r="A775" s="29"/>
      <c r="B775" s="30"/>
      <c r="C775" s="21" t="str">
        <f t="array" ref="C775">IF(B775="","",IFERROR(INDEX('NHÂN VIÊN'!$C$5:$C$54,MATCH(B775,'NHÂN VIÊN'!$B$5:$B$54,0)),"⚠ Sai mã NV"))</f>
        <v/>
      </c>
      <c r="D775" s="30"/>
      <c r="E775" s="21" t="str">
        <f t="array" ref="E775">IF(D775="","",IFERROR(INDEX('CÔNG ĐOẠN'!$C$5:$C$104,MATCH(D775,'CÔNG ĐOẠN'!$B$5:$B$104,0)),"⚠ Sai mã CĐ"))</f>
        <v/>
      </c>
      <c r="F775" s="21" t="str">
        <f t="array" ref="F775">IF(D775="","",IFERROR(INDEX('CÔNG ĐOẠN'!$D$5:$D$104,MATCH(D775,'CÔNG ĐOẠN'!$B$5:$B$104,0)),""))</f>
        <v/>
      </c>
      <c r="G775" s="23"/>
      <c r="H775" s="22" t="str">
        <f t="array" ref="H775">IF(D775="","",IFERROR(INDEX('CÔNG ĐOẠN'!$F$5:$F$104,MATCH(D775,'CÔNG ĐOẠN'!$B$5:$B$104,0)),0))</f>
        <v/>
      </c>
      <c r="I775" s="22" t="str">
        <f t="shared" si="1"/>
        <v/>
      </c>
      <c r="J775" s="30"/>
    </row>
    <row r="776" ht="19.5" customHeight="1">
      <c r="A776" s="29"/>
      <c r="B776" s="30"/>
      <c r="C776" s="21" t="str">
        <f t="array" ref="C776">IF(B776="","",IFERROR(INDEX('NHÂN VIÊN'!$C$5:$C$54,MATCH(B776,'NHÂN VIÊN'!$B$5:$B$54,0)),"⚠ Sai mã NV"))</f>
        <v/>
      </c>
      <c r="D776" s="30"/>
      <c r="E776" s="21" t="str">
        <f t="array" ref="E776">IF(D776="","",IFERROR(INDEX('CÔNG ĐOẠN'!$C$5:$C$104,MATCH(D776,'CÔNG ĐOẠN'!$B$5:$B$104,0)),"⚠ Sai mã CĐ"))</f>
        <v/>
      </c>
      <c r="F776" s="21" t="str">
        <f t="array" ref="F776">IF(D776="","",IFERROR(INDEX('CÔNG ĐOẠN'!$D$5:$D$104,MATCH(D776,'CÔNG ĐOẠN'!$B$5:$B$104,0)),""))</f>
        <v/>
      </c>
      <c r="G776" s="23"/>
      <c r="H776" s="22" t="str">
        <f t="array" ref="H776">IF(D776="","",IFERROR(INDEX('CÔNG ĐOẠN'!$F$5:$F$104,MATCH(D776,'CÔNG ĐOẠN'!$B$5:$B$104,0)),0))</f>
        <v/>
      </c>
      <c r="I776" s="22" t="str">
        <f t="shared" si="1"/>
        <v/>
      </c>
      <c r="J776" s="30"/>
    </row>
    <row r="777" ht="19.5" customHeight="1">
      <c r="A777" s="29"/>
      <c r="B777" s="30"/>
      <c r="C777" s="21" t="str">
        <f t="array" ref="C777">IF(B777="","",IFERROR(INDEX('NHÂN VIÊN'!$C$5:$C$54,MATCH(B777,'NHÂN VIÊN'!$B$5:$B$54,0)),"⚠ Sai mã NV"))</f>
        <v/>
      </c>
      <c r="D777" s="30"/>
      <c r="E777" s="21" t="str">
        <f t="array" ref="E777">IF(D777="","",IFERROR(INDEX('CÔNG ĐOẠN'!$C$5:$C$104,MATCH(D777,'CÔNG ĐOẠN'!$B$5:$B$104,0)),"⚠ Sai mã CĐ"))</f>
        <v/>
      </c>
      <c r="F777" s="21" t="str">
        <f t="array" ref="F777">IF(D777="","",IFERROR(INDEX('CÔNG ĐOẠN'!$D$5:$D$104,MATCH(D777,'CÔNG ĐOẠN'!$B$5:$B$104,0)),""))</f>
        <v/>
      </c>
      <c r="G777" s="23"/>
      <c r="H777" s="22" t="str">
        <f t="array" ref="H777">IF(D777="","",IFERROR(INDEX('CÔNG ĐOẠN'!$F$5:$F$104,MATCH(D777,'CÔNG ĐOẠN'!$B$5:$B$104,0)),0))</f>
        <v/>
      </c>
      <c r="I777" s="22" t="str">
        <f t="shared" si="1"/>
        <v/>
      </c>
      <c r="J777" s="30"/>
    </row>
    <row r="778" ht="19.5" customHeight="1">
      <c r="A778" s="29"/>
      <c r="B778" s="30"/>
      <c r="C778" s="21" t="str">
        <f t="array" ref="C778">IF(B778="","",IFERROR(INDEX('NHÂN VIÊN'!$C$5:$C$54,MATCH(B778,'NHÂN VIÊN'!$B$5:$B$54,0)),"⚠ Sai mã NV"))</f>
        <v/>
      </c>
      <c r="D778" s="30"/>
      <c r="E778" s="21" t="str">
        <f t="array" ref="E778">IF(D778="","",IFERROR(INDEX('CÔNG ĐOẠN'!$C$5:$C$104,MATCH(D778,'CÔNG ĐOẠN'!$B$5:$B$104,0)),"⚠ Sai mã CĐ"))</f>
        <v/>
      </c>
      <c r="F778" s="21" t="str">
        <f t="array" ref="F778">IF(D778="","",IFERROR(INDEX('CÔNG ĐOẠN'!$D$5:$D$104,MATCH(D778,'CÔNG ĐOẠN'!$B$5:$B$104,0)),""))</f>
        <v/>
      </c>
      <c r="G778" s="23"/>
      <c r="H778" s="22" t="str">
        <f t="array" ref="H778">IF(D778="","",IFERROR(INDEX('CÔNG ĐOẠN'!$F$5:$F$104,MATCH(D778,'CÔNG ĐOẠN'!$B$5:$B$104,0)),0))</f>
        <v/>
      </c>
      <c r="I778" s="22" t="str">
        <f t="shared" si="1"/>
        <v/>
      </c>
      <c r="J778" s="30"/>
    </row>
    <row r="779" ht="19.5" customHeight="1">
      <c r="A779" s="29"/>
      <c r="B779" s="30"/>
      <c r="C779" s="21" t="str">
        <f t="array" ref="C779">IF(B779="","",IFERROR(INDEX('NHÂN VIÊN'!$C$5:$C$54,MATCH(B779,'NHÂN VIÊN'!$B$5:$B$54,0)),"⚠ Sai mã NV"))</f>
        <v/>
      </c>
      <c r="D779" s="30"/>
      <c r="E779" s="21" t="str">
        <f t="array" ref="E779">IF(D779="","",IFERROR(INDEX('CÔNG ĐOẠN'!$C$5:$C$104,MATCH(D779,'CÔNG ĐOẠN'!$B$5:$B$104,0)),"⚠ Sai mã CĐ"))</f>
        <v/>
      </c>
      <c r="F779" s="21" t="str">
        <f t="array" ref="F779">IF(D779="","",IFERROR(INDEX('CÔNG ĐOẠN'!$D$5:$D$104,MATCH(D779,'CÔNG ĐOẠN'!$B$5:$B$104,0)),""))</f>
        <v/>
      </c>
      <c r="G779" s="23"/>
      <c r="H779" s="22" t="str">
        <f t="array" ref="H779">IF(D779="","",IFERROR(INDEX('CÔNG ĐOẠN'!$F$5:$F$104,MATCH(D779,'CÔNG ĐOẠN'!$B$5:$B$104,0)),0))</f>
        <v/>
      </c>
      <c r="I779" s="22" t="str">
        <f t="shared" si="1"/>
        <v/>
      </c>
      <c r="J779" s="30"/>
    </row>
    <row r="780" ht="19.5" customHeight="1">
      <c r="A780" s="29"/>
      <c r="B780" s="30"/>
      <c r="C780" s="21" t="str">
        <f t="array" ref="C780">IF(B780="","",IFERROR(INDEX('NHÂN VIÊN'!$C$5:$C$54,MATCH(B780,'NHÂN VIÊN'!$B$5:$B$54,0)),"⚠ Sai mã NV"))</f>
        <v/>
      </c>
      <c r="D780" s="30"/>
      <c r="E780" s="21" t="str">
        <f t="array" ref="E780">IF(D780="","",IFERROR(INDEX('CÔNG ĐOẠN'!$C$5:$C$104,MATCH(D780,'CÔNG ĐOẠN'!$B$5:$B$104,0)),"⚠ Sai mã CĐ"))</f>
        <v/>
      </c>
      <c r="F780" s="21" t="str">
        <f t="array" ref="F780">IF(D780="","",IFERROR(INDEX('CÔNG ĐOẠN'!$D$5:$D$104,MATCH(D780,'CÔNG ĐOẠN'!$B$5:$B$104,0)),""))</f>
        <v/>
      </c>
      <c r="G780" s="23"/>
      <c r="H780" s="22" t="str">
        <f t="array" ref="H780">IF(D780="","",IFERROR(INDEX('CÔNG ĐOẠN'!$F$5:$F$104,MATCH(D780,'CÔNG ĐOẠN'!$B$5:$B$104,0)),0))</f>
        <v/>
      </c>
      <c r="I780" s="22" t="str">
        <f t="shared" si="1"/>
        <v/>
      </c>
      <c r="J780" s="30"/>
    </row>
    <row r="781" ht="19.5" customHeight="1">
      <c r="A781" s="29"/>
      <c r="B781" s="30"/>
      <c r="C781" s="21" t="str">
        <f t="array" ref="C781">IF(B781="","",IFERROR(INDEX('NHÂN VIÊN'!$C$5:$C$54,MATCH(B781,'NHÂN VIÊN'!$B$5:$B$54,0)),"⚠ Sai mã NV"))</f>
        <v/>
      </c>
      <c r="D781" s="30"/>
      <c r="E781" s="21" t="str">
        <f t="array" ref="E781">IF(D781="","",IFERROR(INDEX('CÔNG ĐOẠN'!$C$5:$C$104,MATCH(D781,'CÔNG ĐOẠN'!$B$5:$B$104,0)),"⚠ Sai mã CĐ"))</f>
        <v/>
      </c>
      <c r="F781" s="21" t="str">
        <f t="array" ref="F781">IF(D781="","",IFERROR(INDEX('CÔNG ĐOẠN'!$D$5:$D$104,MATCH(D781,'CÔNG ĐOẠN'!$B$5:$B$104,0)),""))</f>
        <v/>
      </c>
      <c r="G781" s="23"/>
      <c r="H781" s="22" t="str">
        <f t="array" ref="H781">IF(D781="","",IFERROR(INDEX('CÔNG ĐOẠN'!$F$5:$F$104,MATCH(D781,'CÔNG ĐOẠN'!$B$5:$B$104,0)),0))</f>
        <v/>
      </c>
      <c r="I781" s="22" t="str">
        <f t="shared" si="1"/>
        <v/>
      </c>
      <c r="J781" s="30"/>
    </row>
    <row r="782" ht="19.5" customHeight="1">
      <c r="A782" s="29"/>
      <c r="B782" s="30"/>
      <c r="C782" s="21" t="str">
        <f t="array" ref="C782">IF(B782="","",IFERROR(INDEX('NHÂN VIÊN'!$C$5:$C$54,MATCH(B782,'NHÂN VIÊN'!$B$5:$B$54,0)),"⚠ Sai mã NV"))</f>
        <v/>
      </c>
      <c r="D782" s="30"/>
      <c r="E782" s="21" t="str">
        <f t="array" ref="E782">IF(D782="","",IFERROR(INDEX('CÔNG ĐOẠN'!$C$5:$C$104,MATCH(D782,'CÔNG ĐOẠN'!$B$5:$B$104,0)),"⚠ Sai mã CĐ"))</f>
        <v/>
      </c>
      <c r="F782" s="21" t="str">
        <f t="array" ref="F782">IF(D782="","",IFERROR(INDEX('CÔNG ĐOẠN'!$D$5:$D$104,MATCH(D782,'CÔNG ĐOẠN'!$B$5:$B$104,0)),""))</f>
        <v/>
      </c>
      <c r="G782" s="23"/>
      <c r="H782" s="22" t="str">
        <f t="array" ref="H782">IF(D782="","",IFERROR(INDEX('CÔNG ĐOẠN'!$F$5:$F$104,MATCH(D782,'CÔNG ĐOẠN'!$B$5:$B$104,0)),0))</f>
        <v/>
      </c>
      <c r="I782" s="22" t="str">
        <f t="shared" si="1"/>
        <v/>
      </c>
      <c r="J782" s="30"/>
    </row>
    <row r="783" ht="19.5" customHeight="1">
      <c r="A783" s="29"/>
      <c r="B783" s="30"/>
      <c r="C783" s="21" t="str">
        <f t="array" ref="C783">IF(B783="","",IFERROR(INDEX('NHÂN VIÊN'!$C$5:$C$54,MATCH(B783,'NHÂN VIÊN'!$B$5:$B$54,0)),"⚠ Sai mã NV"))</f>
        <v/>
      </c>
      <c r="D783" s="30"/>
      <c r="E783" s="21" t="str">
        <f t="array" ref="E783">IF(D783="","",IFERROR(INDEX('CÔNG ĐOẠN'!$C$5:$C$104,MATCH(D783,'CÔNG ĐOẠN'!$B$5:$B$104,0)),"⚠ Sai mã CĐ"))</f>
        <v/>
      </c>
      <c r="F783" s="21" t="str">
        <f t="array" ref="F783">IF(D783="","",IFERROR(INDEX('CÔNG ĐOẠN'!$D$5:$D$104,MATCH(D783,'CÔNG ĐOẠN'!$B$5:$B$104,0)),""))</f>
        <v/>
      </c>
      <c r="G783" s="23"/>
      <c r="H783" s="22" t="str">
        <f t="array" ref="H783">IF(D783="","",IFERROR(INDEX('CÔNG ĐOẠN'!$F$5:$F$104,MATCH(D783,'CÔNG ĐOẠN'!$B$5:$B$104,0)),0))</f>
        <v/>
      </c>
      <c r="I783" s="22" t="str">
        <f t="shared" si="1"/>
        <v/>
      </c>
      <c r="J783" s="30"/>
    </row>
    <row r="784" ht="19.5" customHeight="1">
      <c r="A784" s="29"/>
      <c r="B784" s="30"/>
      <c r="C784" s="21" t="str">
        <f t="array" ref="C784">IF(B784="","",IFERROR(INDEX('NHÂN VIÊN'!$C$5:$C$54,MATCH(B784,'NHÂN VIÊN'!$B$5:$B$54,0)),"⚠ Sai mã NV"))</f>
        <v/>
      </c>
      <c r="D784" s="30"/>
      <c r="E784" s="21" t="str">
        <f t="array" ref="E784">IF(D784="","",IFERROR(INDEX('CÔNG ĐOẠN'!$C$5:$C$104,MATCH(D784,'CÔNG ĐOẠN'!$B$5:$B$104,0)),"⚠ Sai mã CĐ"))</f>
        <v/>
      </c>
      <c r="F784" s="21" t="str">
        <f t="array" ref="F784">IF(D784="","",IFERROR(INDEX('CÔNG ĐOẠN'!$D$5:$D$104,MATCH(D784,'CÔNG ĐOẠN'!$B$5:$B$104,0)),""))</f>
        <v/>
      </c>
      <c r="G784" s="23"/>
      <c r="H784" s="22" t="str">
        <f t="array" ref="H784">IF(D784="","",IFERROR(INDEX('CÔNG ĐOẠN'!$F$5:$F$104,MATCH(D784,'CÔNG ĐOẠN'!$B$5:$B$104,0)),0))</f>
        <v/>
      </c>
      <c r="I784" s="22" t="str">
        <f t="shared" si="1"/>
        <v/>
      </c>
      <c r="J784" s="30"/>
    </row>
    <row r="785" ht="19.5" customHeight="1">
      <c r="A785" s="29"/>
      <c r="B785" s="30"/>
      <c r="C785" s="21" t="str">
        <f t="array" ref="C785">IF(B785="","",IFERROR(INDEX('NHÂN VIÊN'!$C$5:$C$54,MATCH(B785,'NHÂN VIÊN'!$B$5:$B$54,0)),"⚠ Sai mã NV"))</f>
        <v/>
      </c>
      <c r="D785" s="30"/>
      <c r="E785" s="21" t="str">
        <f t="array" ref="E785">IF(D785="","",IFERROR(INDEX('CÔNG ĐOẠN'!$C$5:$C$104,MATCH(D785,'CÔNG ĐOẠN'!$B$5:$B$104,0)),"⚠ Sai mã CĐ"))</f>
        <v/>
      </c>
      <c r="F785" s="21" t="str">
        <f t="array" ref="F785">IF(D785="","",IFERROR(INDEX('CÔNG ĐOẠN'!$D$5:$D$104,MATCH(D785,'CÔNG ĐOẠN'!$B$5:$B$104,0)),""))</f>
        <v/>
      </c>
      <c r="G785" s="23"/>
      <c r="H785" s="22" t="str">
        <f t="array" ref="H785">IF(D785="","",IFERROR(INDEX('CÔNG ĐOẠN'!$F$5:$F$104,MATCH(D785,'CÔNG ĐOẠN'!$B$5:$B$104,0)),0))</f>
        <v/>
      </c>
      <c r="I785" s="22" t="str">
        <f t="shared" si="1"/>
        <v/>
      </c>
      <c r="J785" s="30"/>
    </row>
    <row r="786" ht="19.5" customHeight="1">
      <c r="A786" s="29"/>
      <c r="B786" s="30"/>
      <c r="C786" s="21" t="str">
        <f t="array" ref="C786">IF(B786="","",IFERROR(INDEX('NHÂN VIÊN'!$C$5:$C$54,MATCH(B786,'NHÂN VIÊN'!$B$5:$B$54,0)),"⚠ Sai mã NV"))</f>
        <v/>
      </c>
      <c r="D786" s="30"/>
      <c r="E786" s="21" t="str">
        <f t="array" ref="E786">IF(D786="","",IFERROR(INDEX('CÔNG ĐOẠN'!$C$5:$C$104,MATCH(D786,'CÔNG ĐOẠN'!$B$5:$B$104,0)),"⚠ Sai mã CĐ"))</f>
        <v/>
      </c>
      <c r="F786" s="21" t="str">
        <f t="array" ref="F786">IF(D786="","",IFERROR(INDEX('CÔNG ĐOẠN'!$D$5:$D$104,MATCH(D786,'CÔNG ĐOẠN'!$B$5:$B$104,0)),""))</f>
        <v/>
      </c>
      <c r="G786" s="23"/>
      <c r="H786" s="22" t="str">
        <f t="array" ref="H786">IF(D786="","",IFERROR(INDEX('CÔNG ĐOẠN'!$F$5:$F$104,MATCH(D786,'CÔNG ĐOẠN'!$B$5:$B$104,0)),0))</f>
        <v/>
      </c>
      <c r="I786" s="22" t="str">
        <f t="shared" si="1"/>
        <v/>
      </c>
      <c r="J786" s="30"/>
    </row>
    <row r="787" ht="19.5" customHeight="1">
      <c r="A787" s="29"/>
      <c r="B787" s="30"/>
      <c r="C787" s="21" t="str">
        <f t="array" ref="C787">IF(B787="","",IFERROR(INDEX('NHÂN VIÊN'!$C$5:$C$54,MATCH(B787,'NHÂN VIÊN'!$B$5:$B$54,0)),"⚠ Sai mã NV"))</f>
        <v/>
      </c>
      <c r="D787" s="30"/>
      <c r="E787" s="21" t="str">
        <f t="array" ref="E787">IF(D787="","",IFERROR(INDEX('CÔNG ĐOẠN'!$C$5:$C$104,MATCH(D787,'CÔNG ĐOẠN'!$B$5:$B$104,0)),"⚠ Sai mã CĐ"))</f>
        <v/>
      </c>
      <c r="F787" s="21" t="str">
        <f t="array" ref="F787">IF(D787="","",IFERROR(INDEX('CÔNG ĐOẠN'!$D$5:$D$104,MATCH(D787,'CÔNG ĐOẠN'!$B$5:$B$104,0)),""))</f>
        <v/>
      </c>
      <c r="G787" s="23"/>
      <c r="H787" s="22" t="str">
        <f t="array" ref="H787">IF(D787="","",IFERROR(INDEX('CÔNG ĐOẠN'!$F$5:$F$104,MATCH(D787,'CÔNG ĐOẠN'!$B$5:$B$104,0)),0))</f>
        <v/>
      </c>
      <c r="I787" s="22" t="str">
        <f t="shared" si="1"/>
        <v/>
      </c>
      <c r="J787" s="30"/>
    </row>
    <row r="788" ht="19.5" customHeight="1">
      <c r="A788" s="29"/>
      <c r="B788" s="30"/>
      <c r="C788" s="21" t="str">
        <f t="array" ref="C788">IF(B788="","",IFERROR(INDEX('NHÂN VIÊN'!$C$5:$C$54,MATCH(B788,'NHÂN VIÊN'!$B$5:$B$54,0)),"⚠ Sai mã NV"))</f>
        <v/>
      </c>
      <c r="D788" s="30"/>
      <c r="E788" s="21" t="str">
        <f t="array" ref="E788">IF(D788="","",IFERROR(INDEX('CÔNG ĐOẠN'!$C$5:$C$104,MATCH(D788,'CÔNG ĐOẠN'!$B$5:$B$104,0)),"⚠ Sai mã CĐ"))</f>
        <v/>
      </c>
      <c r="F788" s="21" t="str">
        <f t="array" ref="F788">IF(D788="","",IFERROR(INDEX('CÔNG ĐOẠN'!$D$5:$D$104,MATCH(D788,'CÔNG ĐOẠN'!$B$5:$B$104,0)),""))</f>
        <v/>
      </c>
      <c r="G788" s="23"/>
      <c r="H788" s="22" t="str">
        <f t="array" ref="H788">IF(D788="","",IFERROR(INDEX('CÔNG ĐOẠN'!$F$5:$F$104,MATCH(D788,'CÔNG ĐOẠN'!$B$5:$B$104,0)),0))</f>
        <v/>
      </c>
      <c r="I788" s="22" t="str">
        <f t="shared" si="1"/>
        <v/>
      </c>
      <c r="J788" s="30"/>
    </row>
    <row r="789" ht="19.5" customHeight="1">
      <c r="A789" s="29"/>
      <c r="B789" s="30"/>
      <c r="C789" s="21" t="str">
        <f t="array" ref="C789">IF(B789="","",IFERROR(INDEX('NHÂN VIÊN'!$C$5:$C$54,MATCH(B789,'NHÂN VIÊN'!$B$5:$B$54,0)),"⚠ Sai mã NV"))</f>
        <v/>
      </c>
      <c r="D789" s="30"/>
      <c r="E789" s="21" t="str">
        <f t="array" ref="E789">IF(D789="","",IFERROR(INDEX('CÔNG ĐOẠN'!$C$5:$C$104,MATCH(D789,'CÔNG ĐOẠN'!$B$5:$B$104,0)),"⚠ Sai mã CĐ"))</f>
        <v/>
      </c>
      <c r="F789" s="21" t="str">
        <f t="array" ref="F789">IF(D789="","",IFERROR(INDEX('CÔNG ĐOẠN'!$D$5:$D$104,MATCH(D789,'CÔNG ĐOẠN'!$B$5:$B$104,0)),""))</f>
        <v/>
      </c>
      <c r="G789" s="23"/>
      <c r="H789" s="22" t="str">
        <f t="array" ref="H789">IF(D789="","",IFERROR(INDEX('CÔNG ĐOẠN'!$F$5:$F$104,MATCH(D789,'CÔNG ĐOẠN'!$B$5:$B$104,0)),0))</f>
        <v/>
      </c>
      <c r="I789" s="22" t="str">
        <f t="shared" si="1"/>
        <v/>
      </c>
      <c r="J789" s="30"/>
    </row>
    <row r="790" ht="19.5" customHeight="1">
      <c r="A790" s="29"/>
      <c r="B790" s="30"/>
      <c r="C790" s="21" t="str">
        <f t="array" ref="C790">IF(B790="","",IFERROR(INDEX('NHÂN VIÊN'!$C$5:$C$54,MATCH(B790,'NHÂN VIÊN'!$B$5:$B$54,0)),"⚠ Sai mã NV"))</f>
        <v/>
      </c>
      <c r="D790" s="30"/>
      <c r="E790" s="21" t="str">
        <f t="array" ref="E790">IF(D790="","",IFERROR(INDEX('CÔNG ĐOẠN'!$C$5:$C$104,MATCH(D790,'CÔNG ĐOẠN'!$B$5:$B$104,0)),"⚠ Sai mã CĐ"))</f>
        <v/>
      </c>
      <c r="F790" s="21" t="str">
        <f t="array" ref="F790">IF(D790="","",IFERROR(INDEX('CÔNG ĐOẠN'!$D$5:$D$104,MATCH(D790,'CÔNG ĐOẠN'!$B$5:$B$104,0)),""))</f>
        <v/>
      </c>
      <c r="G790" s="23"/>
      <c r="H790" s="22" t="str">
        <f t="array" ref="H790">IF(D790="","",IFERROR(INDEX('CÔNG ĐOẠN'!$F$5:$F$104,MATCH(D790,'CÔNG ĐOẠN'!$B$5:$B$104,0)),0))</f>
        <v/>
      </c>
      <c r="I790" s="22" t="str">
        <f t="shared" si="1"/>
        <v/>
      </c>
      <c r="J790" s="30"/>
    </row>
    <row r="791" ht="19.5" customHeight="1">
      <c r="A791" s="29"/>
      <c r="B791" s="30"/>
      <c r="C791" s="21" t="str">
        <f t="array" ref="C791">IF(B791="","",IFERROR(INDEX('NHÂN VIÊN'!$C$5:$C$54,MATCH(B791,'NHÂN VIÊN'!$B$5:$B$54,0)),"⚠ Sai mã NV"))</f>
        <v/>
      </c>
      <c r="D791" s="30"/>
      <c r="E791" s="21" t="str">
        <f t="array" ref="E791">IF(D791="","",IFERROR(INDEX('CÔNG ĐOẠN'!$C$5:$C$104,MATCH(D791,'CÔNG ĐOẠN'!$B$5:$B$104,0)),"⚠ Sai mã CĐ"))</f>
        <v/>
      </c>
      <c r="F791" s="21" t="str">
        <f t="array" ref="F791">IF(D791="","",IFERROR(INDEX('CÔNG ĐOẠN'!$D$5:$D$104,MATCH(D791,'CÔNG ĐOẠN'!$B$5:$B$104,0)),""))</f>
        <v/>
      </c>
      <c r="G791" s="23"/>
      <c r="H791" s="22" t="str">
        <f t="array" ref="H791">IF(D791="","",IFERROR(INDEX('CÔNG ĐOẠN'!$F$5:$F$104,MATCH(D791,'CÔNG ĐOẠN'!$B$5:$B$104,0)),0))</f>
        <v/>
      </c>
      <c r="I791" s="22" t="str">
        <f t="shared" si="1"/>
        <v/>
      </c>
      <c r="J791" s="30"/>
    </row>
    <row r="792" ht="19.5" customHeight="1">
      <c r="A792" s="29"/>
      <c r="B792" s="30"/>
      <c r="C792" s="21" t="str">
        <f t="array" ref="C792">IF(B792="","",IFERROR(INDEX('NHÂN VIÊN'!$C$5:$C$54,MATCH(B792,'NHÂN VIÊN'!$B$5:$B$54,0)),"⚠ Sai mã NV"))</f>
        <v/>
      </c>
      <c r="D792" s="30"/>
      <c r="E792" s="21" t="str">
        <f t="array" ref="E792">IF(D792="","",IFERROR(INDEX('CÔNG ĐOẠN'!$C$5:$C$104,MATCH(D792,'CÔNG ĐOẠN'!$B$5:$B$104,0)),"⚠ Sai mã CĐ"))</f>
        <v/>
      </c>
      <c r="F792" s="21" t="str">
        <f t="array" ref="F792">IF(D792="","",IFERROR(INDEX('CÔNG ĐOẠN'!$D$5:$D$104,MATCH(D792,'CÔNG ĐOẠN'!$B$5:$B$104,0)),""))</f>
        <v/>
      </c>
      <c r="G792" s="23"/>
      <c r="H792" s="22" t="str">
        <f t="array" ref="H792">IF(D792="","",IFERROR(INDEX('CÔNG ĐOẠN'!$F$5:$F$104,MATCH(D792,'CÔNG ĐOẠN'!$B$5:$B$104,0)),0))</f>
        <v/>
      </c>
      <c r="I792" s="22" t="str">
        <f t="shared" si="1"/>
        <v/>
      </c>
      <c r="J792" s="30"/>
    </row>
    <row r="793" ht="19.5" customHeight="1">
      <c r="A793" s="29"/>
      <c r="B793" s="30"/>
      <c r="C793" s="21" t="str">
        <f t="array" ref="C793">IF(B793="","",IFERROR(INDEX('NHÂN VIÊN'!$C$5:$C$54,MATCH(B793,'NHÂN VIÊN'!$B$5:$B$54,0)),"⚠ Sai mã NV"))</f>
        <v/>
      </c>
      <c r="D793" s="30"/>
      <c r="E793" s="21" t="str">
        <f t="array" ref="E793">IF(D793="","",IFERROR(INDEX('CÔNG ĐOẠN'!$C$5:$C$104,MATCH(D793,'CÔNG ĐOẠN'!$B$5:$B$104,0)),"⚠ Sai mã CĐ"))</f>
        <v/>
      </c>
      <c r="F793" s="21" t="str">
        <f t="array" ref="F793">IF(D793="","",IFERROR(INDEX('CÔNG ĐOẠN'!$D$5:$D$104,MATCH(D793,'CÔNG ĐOẠN'!$B$5:$B$104,0)),""))</f>
        <v/>
      </c>
      <c r="G793" s="23"/>
      <c r="H793" s="22" t="str">
        <f t="array" ref="H793">IF(D793="","",IFERROR(INDEX('CÔNG ĐOẠN'!$F$5:$F$104,MATCH(D793,'CÔNG ĐOẠN'!$B$5:$B$104,0)),0))</f>
        <v/>
      </c>
      <c r="I793" s="22" t="str">
        <f t="shared" si="1"/>
        <v/>
      </c>
      <c r="J793" s="30"/>
    </row>
    <row r="794" ht="19.5" customHeight="1">
      <c r="A794" s="29"/>
      <c r="B794" s="30"/>
      <c r="C794" s="21" t="str">
        <f t="array" ref="C794">IF(B794="","",IFERROR(INDEX('NHÂN VIÊN'!$C$5:$C$54,MATCH(B794,'NHÂN VIÊN'!$B$5:$B$54,0)),"⚠ Sai mã NV"))</f>
        <v/>
      </c>
      <c r="D794" s="30"/>
      <c r="E794" s="21" t="str">
        <f t="array" ref="E794">IF(D794="","",IFERROR(INDEX('CÔNG ĐOẠN'!$C$5:$C$104,MATCH(D794,'CÔNG ĐOẠN'!$B$5:$B$104,0)),"⚠ Sai mã CĐ"))</f>
        <v/>
      </c>
      <c r="F794" s="21" t="str">
        <f t="array" ref="F794">IF(D794="","",IFERROR(INDEX('CÔNG ĐOẠN'!$D$5:$D$104,MATCH(D794,'CÔNG ĐOẠN'!$B$5:$B$104,0)),""))</f>
        <v/>
      </c>
      <c r="G794" s="23"/>
      <c r="H794" s="22" t="str">
        <f t="array" ref="H794">IF(D794="","",IFERROR(INDEX('CÔNG ĐOẠN'!$F$5:$F$104,MATCH(D794,'CÔNG ĐOẠN'!$B$5:$B$104,0)),0))</f>
        <v/>
      </c>
      <c r="I794" s="22" t="str">
        <f t="shared" si="1"/>
        <v/>
      </c>
      <c r="J794" s="30"/>
    </row>
    <row r="795" ht="19.5" customHeight="1">
      <c r="A795" s="29"/>
      <c r="B795" s="30"/>
      <c r="C795" s="21" t="str">
        <f t="array" ref="C795">IF(B795="","",IFERROR(INDEX('NHÂN VIÊN'!$C$5:$C$54,MATCH(B795,'NHÂN VIÊN'!$B$5:$B$54,0)),"⚠ Sai mã NV"))</f>
        <v/>
      </c>
      <c r="D795" s="30"/>
      <c r="E795" s="21" t="str">
        <f t="array" ref="E795">IF(D795="","",IFERROR(INDEX('CÔNG ĐOẠN'!$C$5:$C$104,MATCH(D795,'CÔNG ĐOẠN'!$B$5:$B$104,0)),"⚠ Sai mã CĐ"))</f>
        <v/>
      </c>
      <c r="F795" s="21" t="str">
        <f t="array" ref="F795">IF(D795="","",IFERROR(INDEX('CÔNG ĐOẠN'!$D$5:$D$104,MATCH(D795,'CÔNG ĐOẠN'!$B$5:$B$104,0)),""))</f>
        <v/>
      </c>
      <c r="G795" s="23"/>
      <c r="H795" s="22" t="str">
        <f t="array" ref="H795">IF(D795="","",IFERROR(INDEX('CÔNG ĐOẠN'!$F$5:$F$104,MATCH(D795,'CÔNG ĐOẠN'!$B$5:$B$104,0)),0))</f>
        <v/>
      </c>
      <c r="I795" s="22" t="str">
        <f t="shared" si="1"/>
        <v/>
      </c>
      <c r="J795" s="30"/>
    </row>
    <row r="796" ht="19.5" customHeight="1">
      <c r="A796" s="29"/>
      <c r="B796" s="30"/>
      <c r="C796" s="21" t="str">
        <f t="array" ref="C796">IF(B796="","",IFERROR(INDEX('NHÂN VIÊN'!$C$5:$C$54,MATCH(B796,'NHÂN VIÊN'!$B$5:$B$54,0)),"⚠ Sai mã NV"))</f>
        <v/>
      </c>
      <c r="D796" s="30"/>
      <c r="E796" s="21" t="str">
        <f t="array" ref="E796">IF(D796="","",IFERROR(INDEX('CÔNG ĐOẠN'!$C$5:$C$104,MATCH(D796,'CÔNG ĐOẠN'!$B$5:$B$104,0)),"⚠ Sai mã CĐ"))</f>
        <v/>
      </c>
      <c r="F796" s="21" t="str">
        <f t="array" ref="F796">IF(D796="","",IFERROR(INDEX('CÔNG ĐOẠN'!$D$5:$D$104,MATCH(D796,'CÔNG ĐOẠN'!$B$5:$B$104,0)),""))</f>
        <v/>
      </c>
      <c r="G796" s="23"/>
      <c r="H796" s="22" t="str">
        <f t="array" ref="H796">IF(D796="","",IFERROR(INDEX('CÔNG ĐOẠN'!$F$5:$F$104,MATCH(D796,'CÔNG ĐOẠN'!$B$5:$B$104,0)),0))</f>
        <v/>
      </c>
      <c r="I796" s="22" t="str">
        <f t="shared" si="1"/>
        <v/>
      </c>
      <c r="J796" s="30"/>
    </row>
    <row r="797" ht="19.5" customHeight="1">
      <c r="A797" s="29"/>
      <c r="B797" s="30"/>
      <c r="C797" s="21" t="str">
        <f t="array" ref="C797">IF(B797="","",IFERROR(INDEX('NHÂN VIÊN'!$C$5:$C$54,MATCH(B797,'NHÂN VIÊN'!$B$5:$B$54,0)),"⚠ Sai mã NV"))</f>
        <v/>
      </c>
      <c r="D797" s="30"/>
      <c r="E797" s="21" t="str">
        <f t="array" ref="E797">IF(D797="","",IFERROR(INDEX('CÔNG ĐOẠN'!$C$5:$C$104,MATCH(D797,'CÔNG ĐOẠN'!$B$5:$B$104,0)),"⚠ Sai mã CĐ"))</f>
        <v/>
      </c>
      <c r="F797" s="21" t="str">
        <f t="array" ref="F797">IF(D797="","",IFERROR(INDEX('CÔNG ĐOẠN'!$D$5:$D$104,MATCH(D797,'CÔNG ĐOẠN'!$B$5:$B$104,0)),""))</f>
        <v/>
      </c>
      <c r="G797" s="23"/>
      <c r="H797" s="22" t="str">
        <f t="array" ref="H797">IF(D797="","",IFERROR(INDEX('CÔNG ĐOẠN'!$F$5:$F$104,MATCH(D797,'CÔNG ĐOẠN'!$B$5:$B$104,0)),0))</f>
        <v/>
      </c>
      <c r="I797" s="22" t="str">
        <f t="shared" si="1"/>
        <v/>
      </c>
      <c r="J797" s="30"/>
    </row>
    <row r="798" ht="19.5" customHeight="1">
      <c r="A798" s="29"/>
      <c r="B798" s="30"/>
      <c r="C798" s="21" t="str">
        <f t="array" ref="C798">IF(B798="","",IFERROR(INDEX('NHÂN VIÊN'!$C$5:$C$54,MATCH(B798,'NHÂN VIÊN'!$B$5:$B$54,0)),"⚠ Sai mã NV"))</f>
        <v/>
      </c>
      <c r="D798" s="30"/>
      <c r="E798" s="21" t="str">
        <f t="array" ref="E798">IF(D798="","",IFERROR(INDEX('CÔNG ĐOẠN'!$C$5:$C$104,MATCH(D798,'CÔNG ĐOẠN'!$B$5:$B$104,0)),"⚠ Sai mã CĐ"))</f>
        <v/>
      </c>
      <c r="F798" s="21" t="str">
        <f t="array" ref="F798">IF(D798="","",IFERROR(INDEX('CÔNG ĐOẠN'!$D$5:$D$104,MATCH(D798,'CÔNG ĐOẠN'!$B$5:$B$104,0)),""))</f>
        <v/>
      </c>
      <c r="G798" s="23"/>
      <c r="H798" s="22" t="str">
        <f t="array" ref="H798">IF(D798="","",IFERROR(INDEX('CÔNG ĐOẠN'!$F$5:$F$104,MATCH(D798,'CÔNG ĐOẠN'!$B$5:$B$104,0)),0))</f>
        <v/>
      </c>
      <c r="I798" s="22" t="str">
        <f t="shared" si="1"/>
        <v/>
      </c>
      <c r="J798" s="30"/>
    </row>
    <row r="799" ht="19.5" customHeight="1">
      <c r="A799" s="29"/>
      <c r="B799" s="30"/>
      <c r="C799" s="21" t="str">
        <f t="array" ref="C799">IF(B799="","",IFERROR(INDEX('NHÂN VIÊN'!$C$5:$C$54,MATCH(B799,'NHÂN VIÊN'!$B$5:$B$54,0)),"⚠ Sai mã NV"))</f>
        <v/>
      </c>
      <c r="D799" s="30"/>
      <c r="E799" s="21" t="str">
        <f t="array" ref="E799">IF(D799="","",IFERROR(INDEX('CÔNG ĐOẠN'!$C$5:$C$104,MATCH(D799,'CÔNG ĐOẠN'!$B$5:$B$104,0)),"⚠ Sai mã CĐ"))</f>
        <v/>
      </c>
      <c r="F799" s="21" t="str">
        <f t="array" ref="F799">IF(D799="","",IFERROR(INDEX('CÔNG ĐOẠN'!$D$5:$D$104,MATCH(D799,'CÔNG ĐOẠN'!$B$5:$B$104,0)),""))</f>
        <v/>
      </c>
      <c r="G799" s="23"/>
      <c r="H799" s="22" t="str">
        <f t="array" ref="H799">IF(D799="","",IFERROR(INDEX('CÔNG ĐOẠN'!$F$5:$F$104,MATCH(D799,'CÔNG ĐOẠN'!$B$5:$B$104,0)),0))</f>
        <v/>
      </c>
      <c r="I799" s="22" t="str">
        <f t="shared" si="1"/>
        <v/>
      </c>
      <c r="J799" s="30"/>
    </row>
    <row r="800" ht="19.5" customHeight="1">
      <c r="A800" s="29"/>
      <c r="B800" s="30"/>
      <c r="C800" s="21" t="str">
        <f t="array" ref="C800">IF(B800="","",IFERROR(INDEX('NHÂN VIÊN'!$C$5:$C$54,MATCH(B800,'NHÂN VIÊN'!$B$5:$B$54,0)),"⚠ Sai mã NV"))</f>
        <v/>
      </c>
      <c r="D800" s="30"/>
      <c r="E800" s="21" t="str">
        <f t="array" ref="E800">IF(D800="","",IFERROR(INDEX('CÔNG ĐOẠN'!$C$5:$C$104,MATCH(D800,'CÔNG ĐOẠN'!$B$5:$B$104,0)),"⚠ Sai mã CĐ"))</f>
        <v/>
      </c>
      <c r="F800" s="21" t="str">
        <f t="array" ref="F800">IF(D800="","",IFERROR(INDEX('CÔNG ĐOẠN'!$D$5:$D$104,MATCH(D800,'CÔNG ĐOẠN'!$B$5:$B$104,0)),""))</f>
        <v/>
      </c>
      <c r="G800" s="23"/>
      <c r="H800" s="22" t="str">
        <f t="array" ref="H800">IF(D800="","",IFERROR(INDEX('CÔNG ĐOẠN'!$F$5:$F$104,MATCH(D800,'CÔNG ĐOẠN'!$B$5:$B$104,0)),0))</f>
        <v/>
      </c>
      <c r="I800" s="22" t="str">
        <f t="shared" si="1"/>
        <v/>
      </c>
      <c r="J800" s="30"/>
    </row>
    <row r="801" ht="19.5" customHeight="1">
      <c r="A801" s="29"/>
      <c r="B801" s="30"/>
      <c r="C801" s="21" t="str">
        <f t="array" ref="C801">IF(B801="","",IFERROR(INDEX('NHÂN VIÊN'!$C$5:$C$54,MATCH(B801,'NHÂN VIÊN'!$B$5:$B$54,0)),"⚠ Sai mã NV"))</f>
        <v/>
      </c>
      <c r="D801" s="30"/>
      <c r="E801" s="21" t="str">
        <f t="array" ref="E801">IF(D801="","",IFERROR(INDEX('CÔNG ĐOẠN'!$C$5:$C$104,MATCH(D801,'CÔNG ĐOẠN'!$B$5:$B$104,0)),"⚠ Sai mã CĐ"))</f>
        <v/>
      </c>
      <c r="F801" s="21" t="str">
        <f t="array" ref="F801">IF(D801="","",IFERROR(INDEX('CÔNG ĐOẠN'!$D$5:$D$104,MATCH(D801,'CÔNG ĐOẠN'!$B$5:$B$104,0)),""))</f>
        <v/>
      </c>
      <c r="G801" s="23"/>
      <c r="H801" s="22" t="str">
        <f t="array" ref="H801">IF(D801="","",IFERROR(INDEX('CÔNG ĐOẠN'!$F$5:$F$104,MATCH(D801,'CÔNG ĐOẠN'!$B$5:$B$104,0)),0))</f>
        <v/>
      </c>
      <c r="I801" s="22" t="str">
        <f t="shared" si="1"/>
        <v/>
      </c>
      <c r="J801" s="30"/>
    </row>
    <row r="802" ht="19.5" customHeight="1">
      <c r="A802" s="29"/>
      <c r="B802" s="30"/>
      <c r="C802" s="21" t="str">
        <f t="array" ref="C802">IF(B802="","",IFERROR(INDEX('NHÂN VIÊN'!$C$5:$C$54,MATCH(B802,'NHÂN VIÊN'!$B$5:$B$54,0)),"⚠ Sai mã NV"))</f>
        <v/>
      </c>
      <c r="D802" s="30"/>
      <c r="E802" s="21" t="str">
        <f t="array" ref="E802">IF(D802="","",IFERROR(INDEX('CÔNG ĐOẠN'!$C$5:$C$104,MATCH(D802,'CÔNG ĐOẠN'!$B$5:$B$104,0)),"⚠ Sai mã CĐ"))</f>
        <v/>
      </c>
      <c r="F802" s="21" t="str">
        <f t="array" ref="F802">IF(D802="","",IFERROR(INDEX('CÔNG ĐOẠN'!$D$5:$D$104,MATCH(D802,'CÔNG ĐOẠN'!$B$5:$B$104,0)),""))</f>
        <v/>
      </c>
      <c r="G802" s="23"/>
      <c r="H802" s="22" t="str">
        <f t="array" ref="H802">IF(D802="","",IFERROR(INDEX('CÔNG ĐOẠN'!$F$5:$F$104,MATCH(D802,'CÔNG ĐOẠN'!$B$5:$B$104,0)),0))</f>
        <v/>
      </c>
      <c r="I802" s="22" t="str">
        <f t="shared" si="1"/>
        <v/>
      </c>
      <c r="J802" s="30"/>
    </row>
    <row r="803" ht="19.5" customHeight="1">
      <c r="A803" s="29"/>
      <c r="B803" s="30"/>
      <c r="C803" s="21" t="str">
        <f t="array" ref="C803">IF(B803="","",IFERROR(INDEX('NHÂN VIÊN'!$C$5:$C$54,MATCH(B803,'NHÂN VIÊN'!$B$5:$B$54,0)),"⚠ Sai mã NV"))</f>
        <v/>
      </c>
      <c r="D803" s="30"/>
      <c r="E803" s="21" t="str">
        <f t="array" ref="E803">IF(D803="","",IFERROR(INDEX('CÔNG ĐOẠN'!$C$5:$C$104,MATCH(D803,'CÔNG ĐOẠN'!$B$5:$B$104,0)),"⚠ Sai mã CĐ"))</f>
        <v/>
      </c>
      <c r="F803" s="21" t="str">
        <f t="array" ref="F803">IF(D803="","",IFERROR(INDEX('CÔNG ĐOẠN'!$D$5:$D$104,MATCH(D803,'CÔNG ĐOẠN'!$B$5:$B$104,0)),""))</f>
        <v/>
      </c>
      <c r="G803" s="23"/>
      <c r="H803" s="22" t="str">
        <f t="array" ref="H803">IF(D803="","",IFERROR(INDEX('CÔNG ĐOẠN'!$F$5:$F$104,MATCH(D803,'CÔNG ĐOẠN'!$B$5:$B$104,0)),0))</f>
        <v/>
      </c>
      <c r="I803" s="22" t="str">
        <f t="shared" si="1"/>
        <v/>
      </c>
      <c r="J803" s="30"/>
    </row>
    <row r="804" ht="19.5" customHeight="1">
      <c r="A804" s="29"/>
      <c r="B804" s="30"/>
      <c r="C804" s="21" t="str">
        <f t="array" ref="C804">IF(B804="","",IFERROR(INDEX('NHÂN VIÊN'!$C$5:$C$54,MATCH(B804,'NHÂN VIÊN'!$B$5:$B$54,0)),"⚠ Sai mã NV"))</f>
        <v/>
      </c>
      <c r="D804" s="30"/>
      <c r="E804" s="21" t="str">
        <f t="array" ref="E804">IF(D804="","",IFERROR(INDEX('CÔNG ĐOẠN'!$C$5:$C$104,MATCH(D804,'CÔNG ĐOẠN'!$B$5:$B$104,0)),"⚠ Sai mã CĐ"))</f>
        <v/>
      </c>
      <c r="F804" s="21" t="str">
        <f t="array" ref="F804">IF(D804="","",IFERROR(INDEX('CÔNG ĐOẠN'!$D$5:$D$104,MATCH(D804,'CÔNG ĐOẠN'!$B$5:$B$104,0)),""))</f>
        <v/>
      </c>
      <c r="G804" s="23"/>
      <c r="H804" s="22" t="str">
        <f t="array" ref="H804">IF(D804="","",IFERROR(INDEX('CÔNG ĐOẠN'!$F$5:$F$104,MATCH(D804,'CÔNG ĐOẠN'!$B$5:$B$104,0)),0))</f>
        <v/>
      </c>
      <c r="I804" s="22" t="str">
        <f t="shared" si="1"/>
        <v/>
      </c>
      <c r="J804" s="30"/>
    </row>
    <row r="805" ht="19.5" customHeight="1">
      <c r="A805" s="29"/>
      <c r="B805" s="30"/>
      <c r="C805" s="21" t="str">
        <f t="array" ref="C805">IF(B805="","",IFERROR(INDEX('NHÂN VIÊN'!$C$5:$C$54,MATCH(B805,'NHÂN VIÊN'!$B$5:$B$54,0)),"⚠ Sai mã NV"))</f>
        <v/>
      </c>
      <c r="D805" s="30"/>
      <c r="E805" s="21" t="str">
        <f t="array" ref="E805">IF(D805="","",IFERROR(INDEX('CÔNG ĐOẠN'!$C$5:$C$104,MATCH(D805,'CÔNG ĐOẠN'!$B$5:$B$104,0)),"⚠ Sai mã CĐ"))</f>
        <v/>
      </c>
      <c r="F805" s="21" t="str">
        <f t="array" ref="F805">IF(D805="","",IFERROR(INDEX('CÔNG ĐOẠN'!$D$5:$D$104,MATCH(D805,'CÔNG ĐOẠN'!$B$5:$B$104,0)),""))</f>
        <v/>
      </c>
      <c r="G805" s="23"/>
      <c r="H805" s="22" t="str">
        <f t="array" ref="H805">IF(D805="","",IFERROR(INDEX('CÔNG ĐOẠN'!$F$5:$F$104,MATCH(D805,'CÔNG ĐOẠN'!$B$5:$B$104,0)),0))</f>
        <v/>
      </c>
      <c r="I805" s="22" t="str">
        <f t="shared" si="1"/>
        <v/>
      </c>
      <c r="J805" s="30"/>
    </row>
    <row r="806" ht="19.5" customHeight="1">
      <c r="A806" s="29"/>
      <c r="B806" s="30"/>
      <c r="C806" s="21" t="str">
        <f t="array" ref="C806">IF(B806="","",IFERROR(INDEX('NHÂN VIÊN'!$C$5:$C$54,MATCH(B806,'NHÂN VIÊN'!$B$5:$B$54,0)),"⚠ Sai mã NV"))</f>
        <v/>
      </c>
      <c r="D806" s="30"/>
      <c r="E806" s="21" t="str">
        <f t="array" ref="E806">IF(D806="","",IFERROR(INDEX('CÔNG ĐOẠN'!$C$5:$C$104,MATCH(D806,'CÔNG ĐOẠN'!$B$5:$B$104,0)),"⚠ Sai mã CĐ"))</f>
        <v/>
      </c>
      <c r="F806" s="21" t="str">
        <f t="array" ref="F806">IF(D806="","",IFERROR(INDEX('CÔNG ĐOẠN'!$D$5:$D$104,MATCH(D806,'CÔNG ĐOẠN'!$B$5:$B$104,0)),""))</f>
        <v/>
      </c>
      <c r="G806" s="23"/>
      <c r="H806" s="22" t="str">
        <f t="array" ref="H806">IF(D806="","",IFERROR(INDEX('CÔNG ĐOẠN'!$F$5:$F$104,MATCH(D806,'CÔNG ĐOẠN'!$B$5:$B$104,0)),0))</f>
        <v/>
      </c>
      <c r="I806" s="22" t="str">
        <f t="shared" si="1"/>
        <v/>
      </c>
      <c r="J806" s="30"/>
    </row>
    <row r="807" ht="19.5" customHeight="1">
      <c r="A807" s="29"/>
      <c r="B807" s="30"/>
      <c r="C807" s="21" t="str">
        <f t="array" ref="C807">IF(B807="","",IFERROR(INDEX('NHÂN VIÊN'!$C$5:$C$54,MATCH(B807,'NHÂN VIÊN'!$B$5:$B$54,0)),"⚠ Sai mã NV"))</f>
        <v/>
      </c>
      <c r="D807" s="30"/>
      <c r="E807" s="21" t="str">
        <f t="array" ref="E807">IF(D807="","",IFERROR(INDEX('CÔNG ĐOẠN'!$C$5:$C$104,MATCH(D807,'CÔNG ĐOẠN'!$B$5:$B$104,0)),"⚠ Sai mã CĐ"))</f>
        <v/>
      </c>
      <c r="F807" s="21" t="str">
        <f t="array" ref="F807">IF(D807="","",IFERROR(INDEX('CÔNG ĐOẠN'!$D$5:$D$104,MATCH(D807,'CÔNG ĐOẠN'!$B$5:$B$104,0)),""))</f>
        <v/>
      </c>
      <c r="G807" s="23"/>
      <c r="H807" s="22" t="str">
        <f t="array" ref="H807">IF(D807="","",IFERROR(INDEX('CÔNG ĐOẠN'!$F$5:$F$104,MATCH(D807,'CÔNG ĐOẠN'!$B$5:$B$104,0)),0))</f>
        <v/>
      </c>
      <c r="I807" s="22" t="str">
        <f t="shared" si="1"/>
        <v/>
      </c>
      <c r="J807" s="30"/>
    </row>
    <row r="808" ht="19.5" customHeight="1">
      <c r="A808" s="29"/>
      <c r="B808" s="30"/>
      <c r="C808" s="21" t="str">
        <f t="array" ref="C808">IF(B808="","",IFERROR(INDEX('NHÂN VIÊN'!$C$5:$C$54,MATCH(B808,'NHÂN VIÊN'!$B$5:$B$54,0)),"⚠ Sai mã NV"))</f>
        <v/>
      </c>
      <c r="D808" s="30"/>
      <c r="E808" s="21" t="str">
        <f t="array" ref="E808">IF(D808="","",IFERROR(INDEX('CÔNG ĐOẠN'!$C$5:$C$104,MATCH(D808,'CÔNG ĐOẠN'!$B$5:$B$104,0)),"⚠ Sai mã CĐ"))</f>
        <v/>
      </c>
      <c r="F808" s="21" t="str">
        <f t="array" ref="F808">IF(D808="","",IFERROR(INDEX('CÔNG ĐOẠN'!$D$5:$D$104,MATCH(D808,'CÔNG ĐOẠN'!$B$5:$B$104,0)),""))</f>
        <v/>
      </c>
      <c r="G808" s="23"/>
      <c r="H808" s="22" t="str">
        <f t="array" ref="H808">IF(D808="","",IFERROR(INDEX('CÔNG ĐOẠN'!$F$5:$F$104,MATCH(D808,'CÔNG ĐOẠN'!$B$5:$B$104,0)),0))</f>
        <v/>
      </c>
      <c r="I808" s="22" t="str">
        <f t="shared" si="1"/>
        <v/>
      </c>
      <c r="J808" s="30"/>
    </row>
    <row r="809" ht="19.5" customHeight="1">
      <c r="A809" s="29"/>
      <c r="B809" s="30"/>
      <c r="C809" s="21" t="str">
        <f t="array" ref="C809">IF(B809="","",IFERROR(INDEX('NHÂN VIÊN'!$C$5:$C$54,MATCH(B809,'NHÂN VIÊN'!$B$5:$B$54,0)),"⚠ Sai mã NV"))</f>
        <v/>
      </c>
      <c r="D809" s="30"/>
      <c r="E809" s="21" t="str">
        <f t="array" ref="E809">IF(D809="","",IFERROR(INDEX('CÔNG ĐOẠN'!$C$5:$C$104,MATCH(D809,'CÔNG ĐOẠN'!$B$5:$B$104,0)),"⚠ Sai mã CĐ"))</f>
        <v/>
      </c>
      <c r="F809" s="21" t="str">
        <f t="array" ref="F809">IF(D809="","",IFERROR(INDEX('CÔNG ĐOẠN'!$D$5:$D$104,MATCH(D809,'CÔNG ĐOẠN'!$B$5:$B$104,0)),""))</f>
        <v/>
      </c>
      <c r="G809" s="23"/>
      <c r="H809" s="22" t="str">
        <f t="array" ref="H809">IF(D809="","",IFERROR(INDEX('CÔNG ĐOẠN'!$F$5:$F$104,MATCH(D809,'CÔNG ĐOẠN'!$B$5:$B$104,0)),0))</f>
        <v/>
      </c>
      <c r="I809" s="22" t="str">
        <f t="shared" si="1"/>
        <v/>
      </c>
      <c r="J809" s="30"/>
    </row>
    <row r="810" ht="19.5" customHeight="1">
      <c r="A810" s="29"/>
      <c r="B810" s="30"/>
      <c r="C810" s="21" t="str">
        <f t="array" ref="C810">IF(B810="","",IFERROR(INDEX('NHÂN VIÊN'!$C$5:$C$54,MATCH(B810,'NHÂN VIÊN'!$B$5:$B$54,0)),"⚠ Sai mã NV"))</f>
        <v/>
      </c>
      <c r="D810" s="30"/>
      <c r="E810" s="21" t="str">
        <f t="array" ref="E810">IF(D810="","",IFERROR(INDEX('CÔNG ĐOẠN'!$C$5:$C$104,MATCH(D810,'CÔNG ĐOẠN'!$B$5:$B$104,0)),"⚠ Sai mã CĐ"))</f>
        <v/>
      </c>
      <c r="F810" s="21" t="str">
        <f t="array" ref="F810">IF(D810="","",IFERROR(INDEX('CÔNG ĐOẠN'!$D$5:$D$104,MATCH(D810,'CÔNG ĐOẠN'!$B$5:$B$104,0)),""))</f>
        <v/>
      </c>
      <c r="G810" s="23"/>
      <c r="H810" s="22" t="str">
        <f t="array" ref="H810">IF(D810="","",IFERROR(INDEX('CÔNG ĐOẠN'!$F$5:$F$104,MATCH(D810,'CÔNG ĐOẠN'!$B$5:$B$104,0)),0))</f>
        <v/>
      </c>
      <c r="I810" s="22" t="str">
        <f t="shared" si="1"/>
        <v/>
      </c>
      <c r="J810" s="30"/>
    </row>
    <row r="811" ht="19.5" customHeight="1">
      <c r="A811" s="29"/>
      <c r="B811" s="30"/>
      <c r="C811" s="21" t="str">
        <f t="array" ref="C811">IF(B811="","",IFERROR(INDEX('NHÂN VIÊN'!$C$5:$C$54,MATCH(B811,'NHÂN VIÊN'!$B$5:$B$54,0)),"⚠ Sai mã NV"))</f>
        <v/>
      </c>
      <c r="D811" s="30"/>
      <c r="E811" s="21" t="str">
        <f t="array" ref="E811">IF(D811="","",IFERROR(INDEX('CÔNG ĐOẠN'!$C$5:$C$104,MATCH(D811,'CÔNG ĐOẠN'!$B$5:$B$104,0)),"⚠ Sai mã CĐ"))</f>
        <v/>
      </c>
      <c r="F811" s="21" t="str">
        <f t="array" ref="F811">IF(D811="","",IFERROR(INDEX('CÔNG ĐOẠN'!$D$5:$D$104,MATCH(D811,'CÔNG ĐOẠN'!$B$5:$B$104,0)),""))</f>
        <v/>
      </c>
      <c r="G811" s="23"/>
      <c r="H811" s="22" t="str">
        <f t="array" ref="H811">IF(D811="","",IFERROR(INDEX('CÔNG ĐOẠN'!$F$5:$F$104,MATCH(D811,'CÔNG ĐOẠN'!$B$5:$B$104,0)),0))</f>
        <v/>
      </c>
      <c r="I811" s="22" t="str">
        <f t="shared" si="1"/>
        <v/>
      </c>
      <c r="J811" s="30"/>
    </row>
    <row r="812" ht="19.5" customHeight="1">
      <c r="A812" s="29"/>
      <c r="B812" s="30"/>
      <c r="C812" s="21" t="str">
        <f t="array" ref="C812">IF(B812="","",IFERROR(INDEX('NHÂN VIÊN'!$C$5:$C$54,MATCH(B812,'NHÂN VIÊN'!$B$5:$B$54,0)),"⚠ Sai mã NV"))</f>
        <v/>
      </c>
      <c r="D812" s="30"/>
      <c r="E812" s="21" t="str">
        <f t="array" ref="E812">IF(D812="","",IFERROR(INDEX('CÔNG ĐOẠN'!$C$5:$C$104,MATCH(D812,'CÔNG ĐOẠN'!$B$5:$B$104,0)),"⚠ Sai mã CĐ"))</f>
        <v/>
      </c>
      <c r="F812" s="21" t="str">
        <f t="array" ref="F812">IF(D812="","",IFERROR(INDEX('CÔNG ĐOẠN'!$D$5:$D$104,MATCH(D812,'CÔNG ĐOẠN'!$B$5:$B$104,0)),""))</f>
        <v/>
      </c>
      <c r="G812" s="23"/>
      <c r="H812" s="22" t="str">
        <f t="array" ref="H812">IF(D812="","",IFERROR(INDEX('CÔNG ĐOẠN'!$F$5:$F$104,MATCH(D812,'CÔNG ĐOẠN'!$B$5:$B$104,0)),0))</f>
        <v/>
      </c>
      <c r="I812" s="22" t="str">
        <f t="shared" si="1"/>
        <v/>
      </c>
      <c r="J812" s="30"/>
    </row>
    <row r="813" ht="19.5" customHeight="1">
      <c r="A813" s="29"/>
      <c r="B813" s="30"/>
      <c r="C813" s="21" t="str">
        <f t="array" ref="C813">IF(B813="","",IFERROR(INDEX('NHÂN VIÊN'!$C$5:$C$54,MATCH(B813,'NHÂN VIÊN'!$B$5:$B$54,0)),"⚠ Sai mã NV"))</f>
        <v/>
      </c>
      <c r="D813" s="30"/>
      <c r="E813" s="21" t="str">
        <f t="array" ref="E813">IF(D813="","",IFERROR(INDEX('CÔNG ĐOẠN'!$C$5:$C$104,MATCH(D813,'CÔNG ĐOẠN'!$B$5:$B$104,0)),"⚠ Sai mã CĐ"))</f>
        <v/>
      </c>
      <c r="F813" s="21" t="str">
        <f t="array" ref="F813">IF(D813="","",IFERROR(INDEX('CÔNG ĐOẠN'!$D$5:$D$104,MATCH(D813,'CÔNG ĐOẠN'!$B$5:$B$104,0)),""))</f>
        <v/>
      </c>
      <c r="G813" s="23"/>
      <c r="H813" s="22" t="str">
        <f t="array" ref="H813">IF(D813="","",IFERROR(INDEX('CÔNG ĐOẠN'!$F$5:$F$104,MATCH(D813,'CÔNG ĐOẠN'!$B$5:$B$104,0)),0))</f>
        <v/>
      </c>
      <c r="I813" s="22" t="str">
        <f t="shared" si="1"/>
        <v/>
      </c>
      <c r="J813" s="30"/>
    </row>
    <row r="814" ht="19.5" customHeight="1">
      <c r="A814" s="29"/>
      <c r="B814" s="30"/>
      <c r="C814" s="21" t="str">
        <f t="array" ref="C814">IF(B814="","",IFERROR(INDEX('NHÂN VIÊN'!$C$5:$C$54,MATCH(B814,'NHÂN VIÊN'!$B$5:$B$54,0)),"⚠ Sai mã NV"))</f>
        <v/>
      </c>
      <c r="D814" s="30"/>
      <c r="E814" s="21" t="str">
        <f t="array" ref="E814">IF(D814="","",IFERROR(INDEX('CÔNG ĐOẠN'!$C$5:$C$104,MATCH(D814,'CÔNG ĐOẠN'!$B$5:$B$104,0)),"⚠ Sai mã CĐ"))</f>
        <v/>
      </c>
      <c r="F814" s="21" t="str">
        <f t="array" ref="F814">IF(D814="","",IFERROR(INDEX('CÔNG ĐOẠN'!$D$5:$D$104,MATCH(D814,'CÔNG ĐOẠN'!$B$5:$B$104,0)),""))</f>
        <v/>
      </c>
      <c r="G814" s="23"/>
      <c r="H814" s="22" t="str">
        <f t="array" ref="H814">IF(D814="","",IFERROR(INDEX('CÔNG ĐOẠN'!$F$5:$F$104,MATCH(D814,'CÔNG ĐOẠN'!$B$5:$B$104,0)),0))</f>
        <v/>
      </c>
      <c r="I814" s="22" t="str">
        <f t="shared" si="1"/>
        <v/>
      </c>
      <c r="J814" s="30"/>
    </row>
    <row r="815" ht="19.5" customHeight="1">
      <c r="A815" s="29"/>
      <c r="B815" s="30"/>
      <c r="C815" s="21" t="str">
        <f t="array" ref="C815">IF(B815="","",IFERROR(INDEX('NHÂN VIÊN'!$C$5:$C$54,MATCH(B815,'NHÂN VIÊN'!$B$5:$B$54,0)),"⚠ Sai mã NV"))</f>
        <v/>
      </c>
      <c r="D815" s="30"/>
      <c r="E815" s="21" t="str">
        <f t="array" ref="E815">IF(D815="","",IFERROR(INDEX('CÔNG ĐOẠN'!$C$5:$C$104,MATCH(D815,'CÔNG ĐOẠN'!$B$5:$B$104,0)),"⚠ Sai mã CĐ"))</f>
        <v/>
      </c>
      <c r="F815" s="21" t="str">
        <f t="array" ref="F815">IF(D815="","",IFERROR(INDEX('CÔNG ĐOẠN'!$D$5:$D$104,MATCH(D815,'CÔNG ĐOẠN'!$B$5:$B$104,0)),""))</f>
        <v/>
      </c>
      <c r="G815" s="23"/>
      <c r="H815" s="22" t="str">
        <f t="array" ref="H815">IF(D815="","",IFERROR(INDEX('CÔNG ĐOẠN'!$F$5:$F$104,MATCH(D815,'CÔNG ĐOẠN'!$B$5:$B$104,0)),0))</f>
        <v/>
      </c>
      <c r="I815" s="22" t="str">
        <f t="shared" si="1"/>
        <v/>
      </c>
      <c r="J815" s="30"/>
    </row>
    <row r="816" ht="19.5" customHeight="1">
      <c r="A816" s="29"/>
      <c r="B816" s="30"/>
      <c r="C816" s="21" t="str">
        <f t="array" ref="C816">IF(B816="","",IFERROR(INDEX('NHÂN VIÊN'!$C$5:$C$54,MATCH(B816,'NHÂN VIÊN'!$B$5:$B$54,0)),"⚠ Sai mã NV"))</f>
        <v/>
      </c>
      <c r="D816" s="30"/>
      <c r="E816" s="21" t="str">
        <f t="array" ref="E816">IF(D816="","",IFERROR(INDEX('CÔNG ĐOẠN'!$C$5:$C$104,MATCH(D816,'CÔNG ĐOẠN'!$B$5:$B$104,0)),"⚠ Sai mã CĐ"))</f>
        <v/>
      </c>
      <c r="F816" s="21" t="str">
        <f t="array" ref="F816">IF(D816="","",IFERROR(INDEX('CÔNG ĐOẠN'!$D$5:$D$104,MATCH(D816,'CÔNG ĐOẠN'!$B$5:$B$104,0)),""))</f>
        <v/>
      </c>
      <c r="G816" s="23"/>
      <c r="H816" s="22" t="str">
        <f t="array" ref="H816">IF(D816="","",IFERROR(INDEX('CÔNG ĐOẠN'!$F$5:$F$104,MATCH(D816,'CÔNG ĐOẠN'!$B$5:$B$104,0)),0))</f>
        <v/>
      </c>
      <c r="I816" s="22" t="str">
        <f t="shared" si="1"/>
        <v/>
      </c>
      <c r="J816" s="30"/>
    </row>
    <row r="817" ht="19.5" customHeight="1">
      <c r="A817" s="29"/>
      <c r="B817" s="30"/>
      <c r="C817" s="21" t="str">
        <f t="array" ref="C817">IF(B817="","",IFERROR(INDEX('NHÂN VIÊN'!$C$5:$C$54,MATCH(B817,'NHÂN VIÊN'!$B$5:$B$54,0)),"⚠ Sai mã NV"))</f>
        <v/>
      </c>
      <c r="D817" s="30"/>
      <c r="E817" s="21" t="str">
        <f t="array" ref="E817">IF(D817="","",IFERROR(INDEX('CÔNG ĐOẠN'!$C$5:$C$104,MATCH(D817,'CÔNG ĐOẠN'!$B$5:$B$104,0)),"⚠ Sai mã CĐ"))</f>
        <v/>
      </c>
      <c r="F817" s="21" t="str">
        <f t="array" ref="F817">IF(D817="","",IFERROR(INDEX('CÔNG ĐOẠN'!$D$5:$D$104,MATCH(D817,'CÔNG ĐOẠN'!$B$5:$B$104,0)),""))</f>
        <v/>
      </c>
      <c r="G817" s="23"/>
      <c r="H817" s="22" t="str">
        <f t="array" ref="H817">IF(D817="","",IFERROR(INDEX('CÔNG ĐOẠN'!$F$5:$F$104,MATCH(D817,'CÔNG ĐOẠN'!$B$5:$B$104,0)),0))</f>
        <v/>
      </c>
      <c r="I817" s="22" t="str">
        <f t="shared" si="1"/>
        <v/>
      </c>
      <c r="J817" s="30"/>
    </row>
    <row r="818" ht="19.5" customHeight="1">
      <c r="A818" s="29"/>
      <c r="B818" s="30"/>
      <c r="C818" s="21" t="str">
        <f t="array" ref="C818">IF(B818="","",IFERROR(INDEX('NHÂN VIÊN'!$C$5:$C$54,MATCH(B818,'NHÂN VIÊN'!$B$5:$B$54,0)),"⚠ Sai mã NV"))</f>
        <v/>
      </c>
      <c r="D818" s="30"/>
      <c r="E818" s="21" t="str">
        <f t="array" ref="E818">IF(D818="","",IFERROR(INDEX('CÔNG ĐOẠN'!$C$5:$C$104,MATCH(D818,'CÔNG ĐOẠN'!$B$5:$B$104,0)),"⚠ Sai mã CĐ"))</f>
        <v/>
      </c>
      <c r="F818" s="21" t="str">
        <f t="array" ref="F818">IF(D818="","",IFERROR(INDEX('CÔNG ĐOẠN'!$D$5:$D$104,MATCH(D818,'CÔNG ĐOẠN'!$B$5:$B$104,0)),""))</f>
        <v/>
      </c>
      <c r="G818" s="23"/>
      <c r="H818" s="22" t="str">
        <f t="array" ref="H818">IF(D818="","",IFERROR(INDEX('CÔNG ĐOẠN'!$F$5:$F$104,MATCH(D818,'CÔNG ĐOẠN'!$B$5:$B$104,0)),0))</f>
        <v/>
      </c>
      <c r="I818" s="22" t="str">
        <f t="shared" si="1"/>
        <v/>
      </c>
      <c r="J818" s="30"/>
    </row>
    <row r="819" ht="19.5" customHeight="1">
      <c r="A819" s="29"/>
      <c r="B819" s="30"/>
      <c r="C819" s="21" t="str">
        <f t="array" ref="C819">IF(B819="","",IFERROR(INDEX('NHÂN VIÊN'!$C$5:$C$54,MATCH(B819,'NHÂN VIÊN'!$B$5:$B$54,0)),"⚠ Sai mã NV"))</f>
        <v/>
      </c>
      <c r="D819" s="30"/>
      <c r="E819" s="21" t="str">
        <f t="array" ref="E819">IF(D819="","",IFERROR(INDEX('CÔNG ĐOẠN'!$C$5:$C$104,MATCH(D819,'CÔNG ĐOẠN'!$B$5:$B$104,0)),"⚠ Sai mã CĐ"))</f>
        <v/>
      </c>
      <c r="F819" s="21" t="str">
        <f t="array" ref="F819">IF(D819="","",IFERROR(INDEX('CÔNG ĐOẠN'!$D$5:$D$104,MATCH(D819,'CÔNG ĐOẠN'!$B$5:$B$104,0)),""))</f>
        <v/>
      </c>
      <c r="G819" s="23"/>
      <c r="H819" s="22" t="str">
        <f t="array" ref="H819">IF(D819="","",IFERROR(INDEX('CÔNG ĐOẠN'!$F$5:$F$104,MATCH(D819,'CÔNG ĐOẠN'!$B$5:$B$104,0)),0))</f>
        <v/>
      </c>
      <c r="I819" s="22" t="str">
        <f t="shared" si="1"/>
        <v/>
      </c>
      <c r="J819" s="30"/>
    </row>
    <row r="820" ht="19.5" customHeight="1">
      <c r="A820" s="29"/>
      <c r="B820" s="30"/>
      <c r="C820" s="21" t="str">
        <f t="array" ref="C820">IF(B820="","",IFERROR(INDEX('NHÂN VIÊN'!$C$5:$C$54,MATCH(B820,'NHÂN VIÊN'!$B$5:$B$54,0)),"⚠ Sai mã NV"))</f>
        <v/>
      </c>
      <c r="D820" s="30"/>
      <c r="E820" s="21" t="str">
        <f t="array" ref="E820">IF(D820="","",IFERROR(INDEX('CÔNG ĐOẠN'!$C$5:$C$104,MATCH(D820,'CÔNG ĐOẠN'!$B$5:$B$104,0)),"⚠ Sai mã CĐ"))</f>
        <v/>
      </c>
      <c r="F820" s="21" t="str">
        <f t="array" ref="F820">IF(D820="","",IFERROR(INDEX('CÔNG ĐOẠN'!$D$5:$D$104,MATCH(D820,'CÔNG ĐOẠN'!$B$5:$B$104,0)),""))</f>
        <v/>
      </c>
      <c r="G820" s="23"/>
      <c r="H820" s="22" t="str">
        <f t="array" ref="H820">IF(D820="","",IFERROR(INDEX('CÔNG ĐOẠN'!$F$5:$F$104,MATCH(D820,'CÔNG ĐOẠN'!$B$5:$B$104,0)),0))</f>
        <v/>
      </c>
      <c r="I820" s="22" t="str">
        <f t="shared" si="1"/>
        <v/>
      </c>
      <c r="J820" s="30"/>
    </row>
    <row r="821" ht="19.5" customHeight="1">
      <c r="A821" s="29"/>
      <c r="B821" s="30"/>
      <c r="C821" s="21" t="str">
        <f t="array" ref="C821">IF(B821="","",IFERROR(INDEX('NHÂN VIÊN'!$C$5:$C$54,MATCH(B821,'NHÂN VIÊN'!$B$5:$B$54,0)),"⚠ Sai mã NV"))</f>
        <v/>
      </c>
      <c r="D821" s="30"/>
      <c r="E821" s="21" t="str">
        <f t="array" ref="E821">IF(D821="","",IFERROR(INDEX('CÔNG ĐOẠN'!$C$5:$C$104,MATCH(D821,'CÔNG ĐOẠN'!$B$5:$B$104,0)),"⚠ Sai mã CĐ"))</f>
        <v/>
      </c>
      <c r="F821" s="21" t="str">
        <f t="array" ref="F821">IF(D821="","",IFERROR(INDEX('CÔNG ĐOẠN'!$D$5:$D$104,MATCH(D821,'CÔNG ĐOẠN'!$B$5:$B$104,0)),""))</f>
        <v/>
      </c>
      <c r="G821" s="23"/>
      <c r="H821" s="22" t="str">
        <f t="array" ref="H821">IF(D821="","",IFERROR(INDEX('CÔNG ĐOẠN'!$F$5:$F$104,MATCH(D821,'CÔNG ĐOẠN'!$B$5:$B$104,0)),0))</f>
        <v/>
      </c>
      <c r="I821" s="22" t="str">
        <f t="shared" si="1"/>
        <v/>
      </c>
      <c r="J821" s="30"/>
    </row>
    <row r="822" ht="19.5" customHeight="1">
      <c r="A822" s="29"/>
      <c r="B822" s="30"/>
      <c r="C822" s="21" t="str">
        <f t="array" ref="C822">IF(B822="","",IFERROR(INDEX('NHÂN VIÊN'!$C$5:$C$54,MATCH(B822,'NHÂN VIÊN'!$B$5:$B$54,0)),"⚠ Sai mã NV"))</f>
        <v/>
      </c>
      <c r="D822" s="30"/>
      <c r="E822" s="21" t="str">
        <f t="array" ref="E822">IF(D822="","",IFERROR(INDEX('CÔNG ĐOẠN'!$C$5:$C$104,MATCH(D822,'CÔNG ĐOẠN'!$B$5:$B$104,0)),"⚠ Sai mã CĐ"))</f>
        <v/>
      </c>
      <c r="F822" s="21" t="str">
        <f t="array" ref="F822">IF(D822="","",IFERROR(INDEX('CÔNG ĐOẠN'!$D$5:$D$104,MATCH(D822,'CÔNG ĐOẠN'!$B$5:$B$104,0)),""))</f>
        <v/>
      </c>
      <c r="G822" s="23"/>
      <c r="H822" s="22" t="str">
        <f t="array" ref="H822">IF(D822="","",IFERROR(INDEX('CÔNG ĐOẠN'!$F$5:$F$104,MATCH(D822,'CÔNG ĐOẠN'!$B$5:$B$104,0)),0))</f>
        <v/>
      </c>
      <c r="I822" s="22" t="str">
        <f t="shared" si="1"/>
        <v/>
      </c>
      <c r="J822" s="30"/>
    </row>
    <row r="823" ht="19.5" customHeight="1">
      <c r="A823" s="29"/>
      <c r="B823" s="30"/>
      <c r="C823" s="21" t="str">
        <f t="array" ref="C823">IF(B823="","",IFERROR(INDEX('NHÂN VIÊN'!$C$5:$C$54,MATCH(B823,'NHÂN VIÊN'!$B$5:$B$54,0)),"⚠ Sai mã NV"))</f>
        <v/>
      </c>
      <c r="D823" s="30"/>
      <c r="E823" s="21" t="str">
        <f t="array" ref="E823">IF(D823="","",IFERROR(INDEX('CÔNG ĐOẠN'!$C$5:$C$104,MATCH(D823,'CÔNG ĐOẠN'!$B$5:$B$104,0)),"⚠ Sai mã CĐ"))</f>
        <v/>
      </c>
      <c r="F823" s="21" t="str">
        <f t="array" ref="F823">IF(D823="","",IFERROR(INDEX('CÔNG ĐOẠN'!$D$5:$D$104,MATCH(D823,'CÔNG ĐOẠN'!$B$5:$B$104,0)),""))</f>
        <v/>
      </c>
      <c r="G823" s="23"/>
      <c r="H823" s="22" t="str">
        <f t="array" ref="H823">IF(D823="","",IFERROR(INDEX('CÔNG ĐOẠN'!$F$5:$F$104,MATCH(D823,'CÔNG ĐOẠN'!$B$5:$B$104,0)),0))</f>
        <v/>
      </c>
      <c r="I823" s="22" t="str">
        <f t="shared" si="1"/>
        <v/>
      </c>
      <c r="J823" s="30"/>
    </row>
    <row r="824" ht="19.5" customHeight="1">
      <c r="A824" s="29"/>
      <c r="B824" s="30"/>
      <c r="C824" s="21" t="str">
        <f t="array" ref="C824">IF(B824="","",IFERROR(INDEX('NHÂN VIÊN'!$C$5:$C$54,MATCH(B824,'NHÂN VIÊN'!$B$5:$B$54,0)),"⚠ Sai mã NV"))</f>
        <v/>
      </c>
      <c r="D824" s="30"/>
      <c r="E824" s="21" t="str">
        <f t="array" ref="E824">IF(D824="","",IFERROR(INDEX('CÔNG ĐOẠN'!$C$5:$C$104,MATCH(D824,'CÔNG ĐOẠN'!$B$5:$B$104,0)),"⚠ Sai mã CĐ"))</f>
        <v/>
      </c>
      <c r="F824" s="21" t="str">
        <f t="array" ref="F824">IF(D824="","",IFERROR(INDEX('CÔNG ĐOẠN'!$D$5:$D$104,MATCH(D824,'CÔNG ĐOẠN'!$B$5:$B$104,0)),""))</f>
        <v/>
      </c>
      <c r="G824" s="23"/>
      <c r="H824" s="22" t="str">
        <f t="array" ref="H824">IF(D824="","",IFERROR(INDEX('CÔNG ĐOẠN'!$F$5:$F$104,MATCH(D824,'CÔNG ĐOẠN'!$B$5:$B$104,0)),0))</f>
        <v/>
      </c>
      <c r="I824" s="22" t="str">
        <f t="shared" si="1"/>
        <v/>
      </c>
      <c r="J824" s="30"/>
    </row>
    <row r="825" ht="19.5" customHeight="1">
      <c r="A825" s="29"/>
      <c r="B825" s="30"/>
      <c r="C825" s="21" t="str">
        <f t="array" ref="C825">IF(B825="","",IFERROR(INDEX('NHÂN VIÊN'!$C$5:$C$54,MATCH(B825,'NHÂN VIÊN'!$B$5:$B$54,0)),"⚠ Sai mã NV"))</f>
        <v/>
      </c>
      <c r="D825" s="30"/>
      <c r="E825" s="21" t="str">
        <f t="array" ref="E825">IF(D825="","",IFERROR(INDEX('CÔNG ĐOẠN'!$C$5:$C$104,MATCH(D825,'CÔNG ĐOẠN'!$B$5:$B$104,0)),"⚠ Sai mã CĐ"))</f>
        <v/>
      </c>
      <c r="F825" s="21" t="str">
        <f t="array" ref="F825">IF(D825="","",IFERROR(INDEX('CÔNG ĐOẠN'!$D$5:$D$104,MATCH(D825,'CÔNG ĐOẠN'!$B$5:$B$104,0)),""))</f>
        <v/>
      </c>
      <c r="G825" s="23"/>
      <c r="H825" s="22" t="str">
        <f t="array" ref="H825">IF(D825="","",IFERROR(INDEX('CÔNG ĐOẠN'!$F$5:$F$104,MATCH(D825,'CÔNG ĐOẠN'!$B$5:$B$104,0)),0))</f>
        <v/>
      </c>
      <c r="I825" s="22" t="str">
        <f t="shared" si="1"/>
        <v/>
      </c>
      <c r="J825" s="30"/>
    </row>
    <row r="826" ht="19.5" customHeight="1">
      <c r="A826" s="29"/>
      <c r="B826" s="30"/>
      <c r="C826" s="21" t="str">
        <f t="array" ref="C826">IF(B826="","",IFERROR(INDEX('NHÂN VIÊN'!$C$5:$C$54,MATCH(B826,'NHÂN VIÊN'!$B$5:$B$54,0)),"⚠ Sai mã NV"))</f>
        <v/>
      </c>
      <c r="D826" s="30"/>
      <c r="E826" s="21" t="str">
        <f t="array" ref="E826">IF(D826="","",IFERROR(INDEX('CÔNG ĐOẠN'!$C$5:$C$104,MATCH(D826,'CÔNG ĐOẠN'!$B$5:$B$104,0)),"⚠ Sai mã CĐ"))</f>
        <v/>
      </c>
      <c r="F826" s="21" t="str">
        <f t="array" ref="F826">IF(D826="","",IFERROR(INDEX('CÔNG ĐOẠN'!$D$5:$D$104,MATCH(D826,'CÔNG ĐOẠN'!$B$5:$B$104,0)),""))</f>
        <v/>
      </c>
      <c r="G826" s="23"/>
      <c r="H826" s="22" t="str">
        <f t="array" ref="H826">IF(D826="","",IFERROR(INDEX('CÔNG ĐOẠN'!$F$5:$F$104,MATCH(D826,'CÔNG ĐOẠN'!$B$5:$B$104,0)),0))</f>
        <v/>
      </c>
      <c r="I826" s="22" t="str">
        <f t="shared" si="1"/>
        <v/>
      </c>
      <c r="J826" s="30"/>
    </row>
    <row r="827" ht="19.5" customHeight="1">
      <c r="A827" s="29"/>
      <c r="B827" s="30"/>
      <c r="C827" s="21" t="str">
        <f t="array" ref="C827">IF(B827="","",IFERROR(INDEX('NHÂN VIÊN'!$C$5:$C$54,MATCH(B827,'NHÂN VIÊN'!$B$5:$B$54,0)),"⚠ Sai mã NV"))</f>
        <v/>
      </c>
      <c r="D827" s="30"/>
      <c r="E827" s="21" t="str">
        <f t="array" ref="E827">IF(D827="","",IFERROR(INDEX('CÔNG ĐOẠN'!$C$5:$C$104,MATCH(D827,'CÔNG ĐOẠN'!$B$5:$B$104,0)),"⚠ Sai mã CĐ"))</f>
        <v/>
      </c>
      <c r="F827" s="21" t="str">
        <f t="array" ref="F827">IF(D827="","",IFERROR(INDEX('CÔNG ĐOẠN'!$D$5:$D$104,MATCH(D827,'CÔNG ĐOẠN'!$B$5:$B$104,0)),""))</f>
        <v/>
      </c>
      <c r="G827" s="23"/>
      <c r="H827" s="22" t="str">
        <f t="array" ref="H827">IF(D827="","",IFERROR(INDEX('CÔNG ĐOẠN'!$F$5:$F$104,MATCH(D827,'CÔNG ĐOẠN'!$B$5:$B$104,0)),0))</f>
        <v/>
      </c>
      <c r="I827" s="22" t="str">
        <f t="shared" si="1"/>
        <v/>
      </c>
      <c r="J827" s="30"/>
    </row>
    <row r="828" ht="19.5" customHeight="1">
      <c r="A828" s="29"/>
      <c r="B828" s="30"/>
      <c r="C828" s="21" t="str">
        <f t="array" ref="C828">IF(B828="","",IFERROR(INDEX('NHÂN VIÊN'!$C$5:$C$54,MATCH(B828,'NHÂN VIÊN'!$B$5:$B$54,0)),"⚠ Sai mã NV"))</f>
        <v/>
      </c>
      <c r="D828" s="30"/>
      <c r="E828" s="21" t="str">
        <f t="array" ref="E828">IF(D828="","",IFERROR(INDEX('CÔNG ĐOẠN'!$C$5:$C$104,MATCH(D828,'CÔNG ĐOẠN'!$B$5:$B$104,0)),"⚠ Sai mã CĐ"))</f>
        <v/>
      </c>
      <c r="F828" s="21" t="str">
        <f t="array" ref="F828">IF(D828="","",IFERROR(INDEX('CÔNG ĐOẠN'!$D$5:$D$104,MATCH(D828,'CÔNG ĐOẠN'!$B$5:$B$104,0)),""))</f>
        <v/>
      </c>
      <c r="G828" s="23"/>
      <c r="H828" s="22" t="str">
        <f t="array" ref="H828">IF(D828="","",IFERROR(INDEX('CÔNG ĐOẠN'!$F$5:$F$104,MATCH(D828,'CÔNG ĐOẠN'!$B$5:$B$104,0)),0))</f>
        <v/>
      </c>
      <c r="I828" s="22" t="str">
        <f t="shared" si="1"/>
        <v/>
      </c>
      <c r="J828" s="30"/>
    </row>
    <row r="829" ht="19.5" customHeight="1">
      <c r="A829" s="29"/>
      <c r="B829" s="30"/>
      <c r="C829" s="21" t="str">
        <f t="array" ref="C829">IF(B829="","",IFERROR(INDEX('NHÂN VIÊN'!$C$5:$C$54,MATCH(B829,'NHÂN VIÊN'!$B$5:$B$54,0)),"⚠ Sai mã NV"))</f>
        <v/>
      </c>
      <c r="D829" s="30"/>
      <c r="E829" s="21" t="str">
        <f t="array" ref="E829">IF(D829="","",IFERROR(INDEX('CÔNG ĐOẠN'!$C$5:$C$104,MATCH(D829,'CÔNG ĐOẠN'!$B$5:$B$104,0)),"⚠ Sai mã CĐ"))</f>
        <v/>
      </c>
      <c r="F829" s="21" t="str">
        <f t="array" ref="F829">IF(D829="","",IFERROR(INDEX('CÔNG ĐOẠN'!$D$5:$D$104,MATCH(D829,'CÔNG ĐOẠN'!$B$5:$B$104,0)),""))</f>
        <v/>
      </c>
      <c r="G829" s="23"/>
      <c r="H829" s="22" t="str">
        <f t="array" ref="H829">IF(D829="","",IFERROR(INDEX('CÔNG ĐOẠN'!$F$5:$F$104,MATCH(D829,'CÔNG ĐOẠN'!$B$5:$B$104,0)),0))</f>
        <v/>
      </c>
      <c r="I829" s="22" t="str">
        <f t="shared" si="1"/>
        <v/>
      </c>
      <c r="J829" s="30"/>
    </row>
    <row r="830" ht="19.5" customHeight="1">
      <c r="A830" s="29"/>
      <c r="B830" s="30"/>
      <c r="C830" s="21" t="str">
        <f t="array" ref="C830">IF(B830="","",IFERROR(INDEX('NHÂN VIÊN'!$C$5:$C$54,MATCH(B830,'NHÂN VIÊN'!$B$5:$B$54,0)),"⚠ Sai mã NV"))</f>
        <v/>
      </c>
      <c r="D830" s="30"/>
      <c r="E830" s="21" t="str">
        <f t="array" ref="E830">IF(D830="","",IFERROR(INDEX('CÔNG ĐOẠN'!$C$5:$C$104,MATCH(D830,'CÔNG ĐOẠN'!$B$5:$B$104,0)),"⚠ Sai mã CĐ"))</f>
        <v/>
      </c>
      <c r="F830" s="21" t="str">
        <f t="array" ref="F830">IF(D830="","",IFERROR(INDEX('CÔNG ĐOẠN'!$D$5:$D$104,MATCH(D830,'CÔNG ĐOẠN'!$B$5:$B$104,0)),""))</f>
        <v/>
      </c>
      <c r="G830" s="23"/>
      <c r="H830" s="22" t="str">
        <f t="array" ref="H830">IF(D830="","",IFERROR(INDEX('CÔNG ĐOẠN'!$F$5:$F$104,MATCH(D830,'CÔNG ĐOẠN'!$B$5:$B$104,0)),0))</f>
        <v/>
      </c>
      <c r="I830" s="22" t="str">
        <f t="shared" si="1"/>
        <v/>
      </c>
      <c r="J830" s="30"/>
    </row>
    <row r="831" ht="19.5" customHeight="1">
      <c r="A831" s="29"/>
      <c r="B831" s="30"/>
      <c r="C831" s="21" t="str">
        <f t="array" ref="C831">IF(B831="","",IFERROR(INDEX('NHÂN VIÊN'!$C$5:$C$54,MATCH(B831,'NHÂN VIÊN'!$B$5:$B$54,0)),"⚠ Sai mã NV"))</f>
        <v/>
      </c>
      <c r="D831" s="30"/>
      <c r="E831" s="21" t="str">
        <f t="array" ref="E831">IF(D831="","",IFERROR(INDEX('CÔNG ĐOẠN'!$C$5:$C$104,MATCH(D831,'CÔNG ĐOẠN'!$B$5:$B$104,0)),"⚠ Sai mã CĐ"))</f>
        <v/>
      </c>
      <c r="F831" s="21" t="str">
        <f t="array" ref="F831">IF(D831="","",IFERROR(INDEX('CÔNG ĐOẠN'!$D$5:$D$104,MATCH(D831,'CÔNG ĐOẠN'!$B$5:$B$104,0)),""))</f>
        <v/>
      </c>
      <c r="G831" s="23"/>
      <c r="H831" s="22" t="str">
        <f t="array" ref="H831">IF(D831="","",IFERROR(INDEX('CÔNG ĐOẠN'!$F$5:$F$104,MATCH(D831,'CÔNG ĐOẠN'!$B$5:$B$104,0)),0))</f>
        <v/>
      </c>
      <c r="I831" s="22" t="str">
        <f t="shared" si="1"/>
        <v/>
      </c>
      <c r="J831" s="30"/>
    </row>
    <row r="832" ht="19.5" customHeight="1">
      <c r="A832" s="29"/>
      <c r="B832" s="30"/>
      <c r="C832" s="21" t="str">
        <f t="array" ref="C832">IF(B832="","",IFERROR(INDEX('NHÂN VIÊN'!$C$5:$C$54,MATCH(B832,'NHÂN VIÊN'!$B$5:$B$54,0)),"⚠ Sai mã NV"))</f>
        <v/>
      </c>
      <c r="D832" s="30"/>
      <c r="E832" s="21" t="str">
        <f t="array" ref="E832">IF(D832="","",IFERROR(INDEX('CÔNG ĐOẠN'!$C$5:$C$104,MATCH(D832,'CÔNG ĐOẠN'!$B$5:$B$104,0)),"⚠ Sai mã CĐ"))</f>
        <v/>
      </c>
      <c r="F832" s="21" t="str">
        <f t="array" ref="F832">IF(D832="","",IFERROR(INDEX('CÔNG ĐOẠN'!$D$5:$D$104,MATCH(D832,'CÔNG ĐOẠN'!$B$5:$B$104,0)),""))</f>
        <v/>
      </c>
      <c r="G832" s="23"/>
      <c r="H832" s="22" t="str">
        <f t="array" ref="H832">IF(D832="","",IFERROR(INDEX('CÔNG ĐOẠN'!$F$5:$F$104,MATCH(D832,'CÔNG ĐOẠN'!$B$5:$B$104,0)),0))</f>
        <v/>
      </c>
      <c r="I832" s="22" t="str">
        <f t="shared" si="1"/>
        <v/>
      </c>
      <c r="J832" s="30"/>
    </row>
    <row r="833" ht="19.5" customHeight="1">
      <c r="A833" s="29"/>
      <c r="B833" s="30"/>
      <c r="C833" s="21" t="str">
        <f t="array" ref="C833">IF(B833="","",IFERROR(INDEX('NHÂN VIÊN'!$C$5:$C$54,MATCH(B833,'NHÂN VIÊN'!$B$5:$B$54,0)),"⚠ Sai mã NV"))</f>
        <v/>
      </c>
      <c r="D833" s="30"/>
      <c r="E833" s="21" t="str">
        <f t="array" ref="E833">IF(D833="","",IFERROR(INDEX('CÔNG ĐOẠN'!$C$5:$C$104,MATCH(D833,'CÔNG ĐOẠN'!$B$5:$B$104,0)),"⚠ Sai mã CĐ"))</f>
        <v/>
      </c>
      <c r="F833" s="21" t="str">
        <f t="array" ref="F833">IF(D833="","",IFERROR(INDEX('CÔNG ĐOẠN'!$D$5:$D$104,MATCH(D833,'CÔNG ĐOẠN'!$B$5:$B$104,0)),""))</f>
        <v/>
      </c>
      <c r="G833" s="23"/>
      <c r="H833" s="22" t="str">
        <f t="array" ref="H833">IF(D833="","",IFERROR(INDEX('CÔNG ĐOẠN'!$F$5:$F$104,MATCH(D833,'CÔNG ĐOẠN'!$B$5:$B$104,0)),0))</f>
        <v/>
      </c>
      <c r="I833" s="22" t="str">
        <f t="shared" si="1"/>
        <v/>
      </c>
      <c r="J833" s="30"/>
    </row>
    <row r="834" ht="19.5" customHeight="1">
      <c r="A834" s="29"/>
      <c r="B834" s="30"/>
      <c r="C834" s="21" t="str">
        <f t="array" ref="C834">IF(B834="","",IFERROR(INDEX('NHÂN VIÊN'!$C$5:$C$54,MATCH(B834,'NHÂN VIÊN'!$B$5:$B$54,0)),"⚠ Sai mã NV"))</f>
        <v/>
      </c>
      <c r="D834" s="30"/>
      <c r="E834" s="21" t="str">
        <f t="array" ref="E834">IF(D834="","",IFERROR(INDEX('CÔNG ĐOẠN'!$C$5:$C$104,MATCH(D834,'CÔNG ĐOẠN'!$B$5:$B$104,0)),"⚠ Sai mã CĐ"))</f>
        <v/>
      </c>
      <c r="F834" s="21" t="str">
        <f t="array" ref="F834">IF(D834="","",IFERROR(INDEX('CÔNG ĐOẠN'!$D$5:$D$104,MATCH(D834,'CÔNG ĐOẠN'!$B$5:$B$104,0)),""))</f>
        <v/>
      </c>
      <c r="G834" s="23"/>
      <c r="H834" s="22" t="str">
        <f t="array" ref="H834">IF(D834="","",IFERROR(INDEX('CÔNG ĐOẠN'!$F$5:$F$104,MATCH(D834,'CÔNG ĐOẠN'!$B$5:$B$104,0)),0))</f>
        <v/>
      </c>
      <c r="I834" s="22" t="str">
        <f t="shared" si="1"/>
        <v/>
      </c>
      <c r="J834" s="30"/>
    </row>
    <row r="835" ht="19.5" customHeight="1">
      <c r="A835" s="29"/>
      <c r="B835" s="30"/>
      <c r="C835" s="21" t="str">
        <f t="array" ref="C835">IF(B835="","",IFERROR(INDEX('NHÂN VIÊN'!$C$5:$C$54,MATCH(B835,'NHÂN VIÊN'!$B$5:$B$54,0)),"⚠ Sai mã NV"))</f>
        <v/>
      </c>
      <c r="D835" s="30"/>
      <c r="E835" s="21" t="str">
        <f t="array" ref="E835">IF(D835="","",IFERROR(INDEX('CÔNG ĐOẠN'!$C$5:$C$104,MATCH(D835,'CÔNG ĐOẠN'!$B$5:$B$104,0)),"⚠ Sai mã CĐ"))</f>
        <v/>
      </c>
      <c r="F835" s="21" t="str">
        <f t="array" ref="F835">IF(D835="","",IFERROR(INDEX('CÔNG ĐOẠN'!$D$5:$D$104,MATCH(D835,'CÔNG ĐOẠN'!$B$5:$B$104,0)),""))</f>
        <v/>
      </c>
      <c r="G835" s="23"/>
      <c r="H835" s="22" t="str">
        <f t="array" ref="H835">IF(D835="","",IFERROR(INDEX('CÔNG ĐOẠN'!$F$5:$F$104,MATCH(D835,'CÔNG ĐOẠN'!$B$5:$B$104,0)),0))</f>
        <v/>
      </c>
      <c r="I835" s="22" t="str">
        <f t="shared" si="1"/>
        <v/>
      </c>
      <c r="J835" s="30"/>
    </row>
    <row r="836" ht="19.5" customHeight="1">
      <c r="A836" s="29"/>
      <c r="B836" s="30"/>
      <c r="C836" s="21" t="str">
        <f t="array" ref="C836">IF(B836="","",IFERROR(INDEX('NHÂN VIÊN'!$C$5:$C$54,MATCH(B836,'NHÂN VIÊN'!$B$5:$B$54,0)),"⚠ Sai mã NV"))</f>
        <v/>
      </c>
      <c r="D836" s="30"/>
      <c r="E836" s="21" t="str">
        <f t="array" ref="E836">IF(D836="","",IFERROR(INDEX('CÔNG ĐOẠN'!$C$5:$C$104,MATCH(D836,'CÔNG ĐOẠN'!$B$5:$B$104,0)),"⚠ Sai mã CĐ"))</f>
        <v/>
      </c>
      <c r="F836" s="21" t="str">
        <f t="array" ref="F836">IF(D836="","",IFERROR(INDEX('CÔNG ĐOẠN'!$D$5:$D$104,MATCH(D836,'CÔNG ĐOẠN'!$B$5:$B$104,0)),""))</f>
        <v/>
      </c>
      <c r="G836" s="23"/>
      <c r="H836" s="22" t="str">
        <f t="array" ref="H836">IF(D836="","",IFERROR(INDEX('CÔNG ĐOẠN'!$F$5:$F$104,MATCH(D836,'CÔNG ĐOẠN'!$B$5:$B$104,0)),0))</f>
        <v/>
      </c>
      <c r="I836" s="22" t="str">
        <f t="shared" si="1"/>
        <v/>
      </c>
      <c r="J836" s="30"/>
    </row>
    <row r="837" ht="19.5" customHeight="1">
      <c r="A837" s="29"/>
      <c r="B837" s="30"/>
      <c r="C837" s="21" t="str">
        <f t="array" ref="C837">IF(B837="","",IFERROR(INDEX('NHÂN VIÊN'!$C$5:$C$54,MATCH(B837,'NHÂN VIÊN'!$B$5:$B$54,0)),"⚠ Sai mã NV"))</f>
        <v/>
      </c>
      <c r="D837" s="30"/>
      <c r="E837" s="21" t="str">
        <f t="array" ref="E837">IF(D837="","",IFERROR(INDEX('CÔNG ĐOẠN'!$C$5:$C$104,MATCH(D837,'CÔNG ĐOẠN'!$B$5:$B$104,0)),"⚠ Sai mã CĐ"))</f>
        <v/>
      </c>
      <c r="F837" s="21" t="str">
        <f t="array" ref="F837">IF(D837="","",IFERROR(INDEX('CÔNG ĐOẠN'!$D$5:$D$104,MATCH(D837,'CÔNG ĐOẠN'!$B$5:$B$104,0)),""))</f>
        <v/>
      </c>
      <c r="G837" s="23"/>
      <c r="H837" s="22" t="str">
        <f t="array" ref="H837">IF(D837="","",IFERROR(INDEX('CÔNG ĐOẠN'!$F$5:$F$104,MATCH(D837,'CÔNG ĐOẠN'!$B$5:$B$104,0)),0))</f>
        <v/>
      </c>
      <c r="I837" s="22" t="str">
        <f t="shared" si="1"/>
        <v/>
      </c>
      <c r="J837" s="30"/>
    </row>
    <row r="838" ht="19.5" customHeight="1">
      <c r="A838" s="29"/>
      <c r="B838" s="30"/>
      <c r="C838" s="21" t="str">
        <f t="array" ref="C838">IF(B838="","",IFERROR(INDEX('NHÂN VIÊN'!$C$5:$C$54,MATCH(B838,'NHÂN VIÊN'!$B$5:$B$54,0)),"⚠ Sai mã NV"))</f>
        <v/>
      </c>
      <c r="D838" s="30"/>
      <c r="E838" s="21" t="str">
        <f t="array" ref="E838">IF(D838="","",IFERROR(INDEX('CÔNG ĐOẠN'!$C$5:$C$104,MATCH(D838,'CÔNG ĐOẠN'!$B$5:$B$104,0)),"⚠ Sai mã CĐ"))</f>
        <v/>
      </c>
      <c r="F838" s="21" t="str">
        <f t="array" ref="F838">IF(D838="","",IFERROR(INDEX('CÔNG ĐOẠN'!$D$5:$D$104,MATCH(D838,'CÔNG ĐOẠN'!$B$5:$B$104,0)),""))</f>
        <v/>
      </c>
      <c r="G838" s="23"/>
      <c r="H838" s="22" t="str">
        <f t="array" ref="H838">IF(D838="","",IFERROR(INDEX('CÔNG ĐOẠN'!$F$5:$F$104,MATCH(D838,'CÔNG ĐOẠN'!$B$5:$B$104,0)),0))</f>
        <v/>
      </c>
      <c r="I838" s="22" t="str">
        <f t="shared" si="1"/>
        <v/>
      </c>
      <c r="J838" s="30"/>
    </row>
    <row r="839" ht="19.5" customHeight="1">
      <c r="A839" s="29"/>
      <c r="B839" s="30"/>
      <c r="C839" s="21" t="str">
        <f t="array" ref="C839">IF(B839="","",IFERROR(INDEX('NHÂN VIÊN'!$C$5:$C$54,MATCH(B839,'NHÂN VIÊN'!$B$5:$B$54,0)),"⚠ Sai mã NV"))</f>
        <v/>
      </c>
      <c r="D839" s="30"/>
      <c r="E839" s="21" t="str">
        <f t="array" ref="E839">IF(D839="","",IFERROR(INDEX('CÔNG ĐOẠN'!$C$5:$C$104,MATCH(D839,'CÔNG ĐOẠN'!$B$5:$B$104,0)),"⚠ Sai mã CĐ"))</f>
        <v/>
      </c>
      <c r="F839" s="21" t="str">
        <f t="array" ref="F839">IF(D839="","",IFERROR(INDEX('CÔNG ĐOẠN'!$D$5:$D$104,MATCH(D839,'CÔNG ĐOẠN'!$B$5:$B$104,0)),""))</f>
        <v/>
      </c>
      <c r="G839" s="23"/>
      <c r="H839" s="22" t="str">
        <f t="array" ref="H839">IF(D839="","",IFERROR(INDEX('CÔNG ĐOẠN'!$F$5:$F$104,MATCH(D839,'CÔNG ĐOẠN'!$B$5:$B$104,0)),0))</f>
        <v/>
      </c>
      <c r="I839" s="22" t="str">
        <f t="shared" si="1"/>
        <v/>
      </c>
      <c r="J839" s="30"/>
    </row>
    <row r="840" ht="19.5" customHeight="1">
      <c r="A840" s="29"/>
      <c r="B840" s="30"/>
      <c r="C840" s="21" t="str">
        <f t="array" ref="C840">IF(B840="","",IFERROR(INDEX('NHÂN VIÊN'!$C$5:$C$54,MATCH(B840,'NHÂN VIÊN'!$B$5:$B$54,0)),"⚠ Sai mã NV"))</f>
        <v/>
      </c>
      <c r="D840" s="30"/>
      <c r="E840" s="21" t="str">
        <f t="array" ref="E840">IF(D840="","",IFERROR(INDEX('CÔNG ĐOẠN'!$C$5:$C$104,MATCH(D840,'CÔNG ĐOẠN'!$B$5:$B$104,0)),"⚠ Sai mã CĐ"))</f>
        <v/>
      </c>
      <c r="F840" s="21" t="str">
        <f t="array" ref="F840">IF(D840="","",IFERROR(INDEX('CÔNG ĐOẠN'!$D$5:$D$104,MATCH(D840,'CÔNG ĐOẠN'!$B$5:$B$104,0)),""))</f>
        <v/>
      </c>
      <c r="G840" s="23"/>
      <c r="H840" s="22" t="str">
        <f t="array" ref="H840">IF(D840="","",IFERROR(INDEX('CÔNG ĐOẠN'!$F$5:$F$104,MATCH(D840,'CÔNG ĐOẠN'!$B$5:$B$104,0)),0))</f>
        <v/>
      </c>
      <c r="I840" s="22" t="str">
        <f t="shared" si="1"/>
        <v/>
      </c>
      <c r="J840" s="30"/>
    </row>
    <row r="841" ht="19.5" customHeight="1">
      <c r="A841" s="29"/>
      <c r="B841" s="30"/>
      <c r="C841" s="21" t="str">
        <f t="array" ref="C841">IF(B841="","",IFERROR(INDEX('NHÂN VIÊN'!$C$5:$C$54,MATCH(B841,'NHÂN VIÊN'!$B$5:$B$54,0)),"⚠ Sai mã NV"))</f>
        <v/>
      </c>
      <c r="D841" s="30"/>
      <c r="E841" s="21" t="str">
        <f t="array" ref="E841">IF(D841="","",IFERROR(INDEX('CÔNG ĐOẠN'!$C$5:$C$104,MATCH(D841,'CÔNG ĐOẠN'!$B$5:$B$104,0)),"⚠ Sai mã CĐ"))</f>
        <v/>
      </c>
      <c r="F841" s="21" t="str">
        <f t="array" ref="F841">IF(D841="","",IFERROR(INDEX('CÔNG ĐOẠN'!$D$5:$D$104,MATCH(D841,'CÔNG ĐOẠN'!$B$5:$B$104,0)),""))</f>
        <v/>
      </c>
      <c r="G841" s="23"/>
      <c r="H841" s="22" t="str">
        <f t="array" ref="H841">IF(D841="","",IFERROR(INDEX('CÔNG ĐOẠN'!$F$5:$F$104,MATCH(D841,'CÔNG ĐOẠN'!$B$5:$B$104,0)),0))</f>
        <v/>
      </c>
      <c r="I841" s="22" t="str">
        <f t="shared" si="1"/>
        <v/>
      </c>
      <c r="J841" s="30"/>
    </row>
    <row r="842" ht="19.5" customHeight="1">
      <c r="A842" s="29"/>
      <c r="B842" s="30"/>
      <c r="C842" s="21" t="str">
        <f t="array" ref="C842">IF(B842="","",IFERROR(INDEX('NHÂN VIÊN'!$C$5:$C$54,MATCH(B842,'NHÂN VIÊN'!$B$5:$B$54,0)),"⚠ Sai mã NV"))</f>
        <v/>
      </c>
      <c r="D842" s="30"/>
      <c r="E842" s="21" t="str">
        <f t="array" ref="E842">IF(D842="","",IFERROR(INDEX('CÔNG ĐOẠN'!$C$5:$C$104,MATCH(D842,'CÔNG ĐOẠN'!$B$5:$B$104,0)),"⚠ Sai mã CĐ"))</f>
        <v/>
      </c>
      <c r="F842" s="21" t="str">
        <f t="array" ref="F842">IF(D842="","",IFERROR(INDEX('CÔNG ĐOẠN'!$D$5:$D$104,MATCH(D842,'CÔNG ĐOẠN'!$B$5:$B$104,0)),""))</f>
        <v/>
      </c>
      <c r="G842" s="23"/>
      <c r="H842" s="22" t="str">
        <f t="array" ref="H842">IF(D842="","",IFERROR(INDEX('CÔNG ĐOẠN'!$F$5:$F$104,MATCH(D842,'CÔNG ĐOẠN'!$B$5:$B$104,0)),0))</f>
        <v/>
      </c>
      <c r="I842" s="22" t="str">
        <f t="shared" si="1"/>
        <v/>
      </c>
      <c r="J842" s="30"/>
    </row>
    <row r="843" ht="19.5" customHeight="1">
      <c r="A843" s="29"/>
      <c r="B843" s="30"/>
      <c r="C843" s="21" t="str">
        <f t="array" ref="C843">IF(B843="","",IFERROR(INDEX('NHÂN VIÊN'!$C$5:$C$54,MATCH(B843,'NHÂN VIÊN'!$B$5:$B$54,0)),"⚠ Sai mã NV"))</f>
        <v/>
      </c>
      <c r="D843" s="30"/>
      <c r="E843" s="21" t="str">
        <f t="array" ref="E843">IF(D843="","",IFERROR(INDEX('CÔNG ĐOẠN'!$C$5:$C$104,MATCH(D843,'CÔNG ĐOẠN'!$B$5:$B$104,0)),"⚠ Sai mã CĐ"))</f>
        <v/>
      </c>
      <c r="F843" s="21" t="str">
        <f t="array" ref="F843">IF(D843="","",IFERROR(INDEX('CÔNG ĐOẠN'!$D$5:$D$104,MATCH(D843,'CÔNG ĐOẠN'!$B$5:$B$104,0)),""))</f>
        <v/>
      </c>
      <c r="G843" s="23"/>
      <c r="H843" s="22" t="str">
        <f t="array" ref="H843">IF(D843="","",IFERROR(INDEX('CÔNG ĐOẠN'!$F$5:$F$104,MATCH(D843,'CÔNG ĐOẠN'!$B$5:$B$104,0)),0))</f>
        <v/>
      </c>
      <c r="I843" s="22" t="str">
        <f t="shared" si="1"/>
        <v/>
      </c>
      <c r="J843" s="30"/>
    </row>
    <row r="844" ht="19.5" customHeight="1">
      <c r="A844" s="29"/>
      <c r="B844" s="30"/>
      <c r="C844" s="21" t="str">
        <f t="array" ref="C844">IF(B844="","",IFERROR(INDEX('NHÂN VIÊN'!$C$5:$C$54,MATCH(B844,'NHÂN VIÊN'!$B$5:$B$54,0)),"⚠ Sai mã NV"))</f>
        <v/>
      </c>
      <c r="D844" s="30"/>
      <c r="E844" s="21" t="str">
        <f t="array" ref="E844">IF(D844="","",IFERROR(INDEX('CÔNG ĐOẠN'!$C$5:$C$104,MATCH(D844,'CÔNG ĐOẠN'!$B$5:$B$104,0)),"⚠ Sai mã CĐ"))</f>
        <v/>
      </c>
      <c r="F844" s="21" t="str">
        <f t="array" ref="F844">IF(D844="","",IFERROR(INDEX('CÔNG ĐOẠN'!$D$5:$D$104,MATCH(D844,'CÔNG ĐOẠN'!$B$5:$B$104,0)),""))</f>
        <v/>
      </c>
      <c r="G844" s="23"/>
      <c r="H844" s="22" t="str">
        <f t="array" ref="H844">IF(D844="","",IFERROR(INDEX('CÔNG ĐOẠN'!$F$5:$F$104,MATCH(D844,'CÔNG ĐOẠN'!$B$5:$B$104,0)),0))</f>
        <v/>
      </c>
      <c r="I844" s="22" t="str">
        <f t="shared" si="1"/>
        <v/>
      </c>
      <c r="J844" s="30"/>
    </row>
    <row r="845" ht="19.5" customHeight="1">
      <c r="A845" s="29"/>
      <c r="B845" s="30"/>
      <c r="C845" s="21" t="str">
        <f t="array" ref="C845">IF(B845="","",IFERROR(INDEX('NHÂN VIÊN'!$C$5:$C$54,MATCH(B845,'NHÂN VIÊN'!$B$5:$B$54,0)),"⚠ Sai mã NV"))</f>
        <v/>
      </c>
      <c r="D845" s="30"/>
      <c r="E845" s="21" t="str">
        <f t="array" ref="E845">IF(D845="","",IFERROR(INDEX('CÔNG ĐOẠN'!$C$5:$C$104,MATCH(D845,'CÔNG ĐOẠN'!$B$5:$B$104,0)),"⚠ Sai mã CĐ"))</f>
        <v/>
      </c>
      <c r="F845" s="21" t="str">
        <f t="array" ref="F845">IF(D845="","",IFERROR(INDEX('CÔNG ĐOẠN'!$D$5:$D$104,MATCH(D845,'CÔNG ĐOẠN'!$B$5:$B$104,0)),""))</f>
        <v/>
      </c>
      <c r="G845" s="23"/>
      <c r="H845" s="22" t="str">
        <f t="array" ref="H845">IF(D845="","",IFERROR(INDEX('CÔNG ĐOẠN'!$F$5:$F$104,MATCH(D845,'CÔNG ĐOẠN'!$B$5:$B$104,0)),0))</f>
        <v/>
      </c>
      <c r="I845" s="22" t="str">
        <f t="shared" si="1"/>
        <v/>
      </c>
      <c r="J845" s="30"/>
    </row>
    <row r="846" ht="19.5" customHeight="1">
      <c r="A846" s="29"/>
      <c r="B846" s="30"/>
      <c r="C846" s="21" t="str">
        <f t="array" ref="C846">IF(B846="","",IFERROR(INDEX('NHÂN VIÊN'!$C$5:$C$54,MATCH(B846,'NHÂN VIÊN'!$B$5:$B$54,0)),"⚠ Sai mã NV"))</f>
        <v/>
      </c>
      <c r="D846" s="30"/>
      <c r="E846" s="21" t="str">
        <f t="array" ref="E846">IF(D846="","",IFERROR(INDEX('CÔNG ĐOẠN'!$C$5:$C$104,MATCH(D846,'CÔNG ĐOẠN'!$B$5:$B$104,0)),"⚠ Sai mã CĐ"))</f>
        <v/>
      </c>
      <c r="F846" s="21" t="str">
        <f t="array" ref="F846">IF(D846="","",IFERROR(INDEX('CÔNG ĐOẠN'!$D$5:$D$104,MATCH(D846,'CÔNG ĐOẠN'!$B$5:$B$104,0)),""))</f>
        <v/>
      </c>
      <c r="G846" s="23"/>
      <c r="H846" s="22" t="str">
        <f t="array" ref="H846">IF(D846="","",IFERROR(INDEX('CÔNG ĐOẠN'!$F$5:$F$104,MATCH(D846,'CÔNG ĐOẠN'!$B$5:$B$104,0)),0))</f>
        <v/>
      </c>
      <c r="I846" s="22" t="str">
        <f t="shared" si="1"/>
        <v/>
      </c>
      <c r="J846" s="30"/>
    </row>
    <row r="847" ht="19.5" customHeight="1">
      <c r="A847" s="29"/>
      <c r="B847" s="30"/>
      <c r="C847" s="21" t="str">
        <f t="array" ref="C847">IF(B847="","",IFERROR(INDEX('NHÂN VIÊN'!$C$5:$C$54,MATCH(B847,'NHÂN VIÊN'!$B$5:$B$54,0)),"⚠ Sai mã NV"))</f>
        <v/>
      </c>
      <c r="D847" s="30"/>
      <c r="E847" s="21" t="str">
        <f t="array" ref="E847">IF(D847="","",IFERROR(INDEX('CÔNG ĐOẠN'!$C$5:$C$104,MATCH(D847,'CÔNG ĐOẠN'!$B$5:$B$104,0)),"⚠ Sai mã CĐ"))</f>
        <v/>
      </c>
      <c r="F847" s="21" t="str">
        <f t="array" ref="F847">IF(D847="","",IFERROR(INDEX('CÔNG ĐOẠN'!$D$5:$D$104,MATCH(D847,'CÔNG ĐOẠN'!$B$5:$B$104,0)),""))</f>
        <v/>
      </c>
      <c r="G847" s="23"/>
      <c r="H847" s="22" t="str">
        <f t="array" ref="H847">IF(D847="","",IFERROR(INDEX('CÔNG ĐOẠN'!$F$5:$F$104,MATCH(D847,'CÔNG ĐOẠN'!$B$5:$B$104,0)),0))</f>
        <v/>
      </c>
      <c r="I847" s="22" t="str">
        <f t="shared" si="1"/>
        <v/>
      </c>
      <c r="J847" s="30"/>
    </row>
    <row r="848" ht="19.5" customHeight="1">
      <c r="A848" s="29"/>
      <c r="B848" s="30"/>
      <c r="C848" s="21" t="str">
        <f t="array" ref="C848">IF(B848="","",IFERROR(INDEX('NHÂN VIÊN'!$C$5:$C$54,MATCH(B848,'NHÂN VIÊN'!$B$5:$B$54,0)),"⚠ Sai mã NV"))</f>
        <v/>
      </c>
      <c r="D848" s="30"/>
      <c r="E848" s="21" t="str">
        <f t="array" ref="E848">IF(D848="","",IFERROR(INDEX('CÔNG ĐOẠN'!$C$5:$C$104,MATCH(D848,'CÔNG ĐOẠN'!$B$5:$B$104,0)),"⚠ Sai mã CĐ"))</f>
        <v/>
      </c>
      <c r="F848" s="21" t="str">
        <f t="array" ref="F848">IF(D848="","",IFERROR(INDEX('CÔNG ĐOẠN'!$D$5:$D$104,MATCH(D848,'CÔNG ĐOẠN'!$B$5:$B$104,0)),""))</f>
        <v/>
      </c>
      <c r="G848" s="23"/>
      <c r="H848" s="22" t="str">
        <f t="array" ref="H848">IF(D848="","",IFERROR(INDEX('CÔNG ĐOẠN'!$F$5:$F$104,MATCH(D848,'CÔNG ĐOẠN'!$B$5:$B$104,0)),0))</f>
        <v/>
      </c>
      <c r="I848" s="22" t="str">
        <f t="shared" si="1"/>
        <v/>
      </c>
      <c r="J848" s="30"/>
    </row>
    <row r="849" ht="19.5" customHeight="1">
      <c r="A849" s="29"/>
      <c r="B849" s="30"/>
      <c r="C849" s="21" t="str">
        <f t="array" ref="C849">IF(B849="","",IFERROR(INDEX('NHÂN VIÊN'!$C$5:$C$54,MATCH(B849,'NHÂN VIÊN'!$B$5:$B$54,0)),"⚠ Sai mã NV"))</f>
        <v/>
      </c>
      <c r="D849" s="30"/>
      <c r="E849" s="21" t="str">
        <f t="array" ref="E849">IF(D849="","",IFERROR(INDEX('CÔNG ĐOẠN'!$C$5:$C$104,MATCH(D849,'CÔNG ĐOẠN'!$B$5:$B$104,0)),"⚠ Sai mã CĐ"))</f>
        <v/>
      </c>
      <c r="F849" s="21" t="str">
        <f t="array" ref="F849">IF(D849="","",IFERROR(INDEX('CÔNG ĐOẠN'!$D$5:$D$104,MATCH(D849,'CÔNG ĐOẠN'!$B$5:$B$104,0)),""))</f>
        <v/>
      </c>
      <c r="G849" s="23"/>
      <c r="H849" s="22" t="str">
        <f t="array" ref="H849">IF(D849="","",IFERROR(INDEX('CÔNG ĐOẠN'!$F$5:$F$104,MATCH(D849,'CÔNG ĐOẠN'!$B$5:$B$104,0)),0))</f>
        <v/>
      </c>
      <c r="I849" s="22" t="str">
        <f t="shared" si="1"/>
        <v/>
      </c>
      <c r="J849" s="30"/>
    </row>
    <row r="850" ht="19.5" customHeight="1">
      <c r="A850" s="29"/>
      <c r="B850" s="30"/>
      <c r="C850" s="21" t="str">
        <f t="array" ref="C850">IF(B850="","",IFERROR(INDEX('NHÂN VIÊN'!$C$5:$C$54,MATCH(B850,'NHÂN VIÊN'!$B$5:$B$54,0)),"⚠ Sai mã NV"))</f>
        <v/>
      </c>
      <c r="D850" s="30"/>
      <c r="E850" s="21" t="str">
        <f t="array" ref="E850">IF(D850="","",IFERROR(INDEX('CÔNG ĐOẠN'!$C$5:$C$104,MATCH(D850,'CÔNG ĐOẠN'!$B$5:$B$104,0)),"⚠ Sai mã CĐ"))</f>
        <v/>
      </c>
      <c r="F850" s="21" t="str">
        <f t="array" ref="F850">IF(D850="","",IFERROR(INDEX('CÔNG ĐOẠN'!$D$5:$D$104,MATCH(D850,'CÔNG ĐOẠN'!$B$5:$B$104,0)),""))</f>
        <v/>
      </c>
      <c r="G850" s="23"/>
      <c r="H850" s="22" t="str">
        <f t="array" ref="H850">IF(D850="","",IFERROR(INDEX('CÔNG ĐOẠN'!$F$5:$F$104,MATCH(D850,'CÔNG ĐOẠN'!$B$5:$B$104,0)),0))</f>
        <v/>
      </c>
      <c r="I850" s="22" t="str">
        <f t="shared" si="1"/>
        <v/>
      </c>
      <c r="J850" s="30"/>
    </row>
    <row r="851" ht="19.5" customHeight="1">
      <c r="A851" s="29"/>
      <c r="B851" s="30"/>
      <c r="C851" s="21" t="str">
        <f t="array" ref="C851">IF(B851="","",IFERROR(INDEX('NHÂN VIÊN'!$C$5:$C$54,MATCH(B851,'NHÂN VIÊN'!$B$5:$B$54,0)),"⚠ Sai mã NV"))</f>
        <v/>
      </c>
      <c r="D851" s="30"/>
      <c r="E851" s="21" t="str">
        <f t="array" ref="E851">IF(D851="","",IFERROR(INDEX('CÔNG ĐOẠN'!$C$5:$C$104,MATCH(D851,'CÔNG ĐOẠN'!$B$5:$B$104,0)),"⚠ Sai mã CĐ"))</f>
        <v/>
      </c>
      <c r="F851" s="21" t="str">
        <f t="array" ref="F851">IF(D851="","",IFERROR(INDEX('CÔNG ĐOẠN'!$D$5:$D$104,MATCH(D851,'CÔNG ĐOẠN'!$B$5:$B$104,0)),""))</f>
        <v/>
      </c>
      <c r="G851" s="23"/>
      <c r="H851" s="22" t="str">
        <f t="array" ref="H851">IF(D851="","",IFERROR(INDEX('CÔNG ĐOẠN'!$F$5:$F$104,MATCH(D851,'CÔNG ĐOẠN'!$B$5:$B$104,0)),0))</f>
        <v/>
      </c>
      <c r="I851" s="22" t="str">
        <f t="shared" si="1"/>
        <v/>
      </c>
      <c r="J851" s="30"/>
    </row>
    <row r="852" ht="19.5" customHeight="1">
      <c r="A852" s="29"/>
      <c r="B852" s="30"/>
      <c r="C852" s="21" t="str">
        <f t="array" ref="C852">IF(B852="","",IFERROR(INDEX('NHÂN VIÊN'!$C$5:$C$54,MATCH(B852,'NHÂN VIÊN'!$B$5:$B$54,0)),"⚠ Sai mã NV"))</f>
        <v/>
      </c>
      <c r="D852" s="30"/>
      <c r="E852" s="21" t="str">
        <f t="array" ref="E852">IF(D852="","",IFERROR(INDEX('CÔNG ĐOẠN'!$C$5:$C$104,MATCH(D852,'CÔNG ĐOẠN'!$B$5:$B$104,0)),"⚠ Sai mã CĐ"))</f>
        <v/>
      </c>
      <c r="F852" s="21" t="str">
        <f t="array" ref="F852">IF(D852="","",IFERROR(INDEX('CÔNG ĐOẠN'!$D$5:$D$104,MATCH(D852,'CÔNG ĐOẠN'!$B$5:$B$104,0)),""))</f>
        <v/>
      </c>
      <c r="G852" s="23"/>
      <c r="H852" s="22" t="str">
        <f t="array" ref="H852">IF(D852="","",IFERROR(INDEX('CÔNG ĐOẠN'!$F$5:$F$104,MATCH(D852,'CÔNG ĐOẠN'!$B$5:$B$104,0)),0))</f>
        <v/>
      </c>
      <c r="I852" s="22" t="str">
        <f t="shared" si="1"/>
        <v/>
      </c>
      <c r="J852" s="30"/>
    </row>
    <row r="853" ht="19.5" customHeight="1">
      <c r="A853" s="29"/>
      <c r="B853" s="30"/>
      <c r="C853" s="21" t="str">
        <f t="array" ref="C853">IF(B853="","",IFERROR(INDEX('NHÂN VIÊN'!$C$5:$C$54,MATCH(B853,'NHÂN VIÊN'!$B$5:$B$54,0)),"⚠ Sai mã NV"))</f>
        <v/>
      </c>
      <c r="D853" s="30"/>
      <c r="E853" s="21" t="str">
        <f t="array" ref="E853">IF(D853="","",IFERROR(INDEX('CÔNG ĐOẠN'!$C$5:$C$104,MATCH(D853,'CÔNG ĐOẠN'!$B$5:$B$104,0)),"⚠ Sai mã CĐ"))</f>
        <v/>
      </c>
      <c r="F853" s="21" t="str">
        <f t="array" ref="F853">IF(D853="","",IFERROR(INDEX('CÔNG ĐOẠN'!$D$5:$D$104,MATCH(D853,'CÔNG ĐOẠN'!$B$5:$B$104,0)),""))</f>
        <v/>
      </c>
      <c r="G853" s="23"/>
      <c r="H853" s="22" t="str">
        <f t="array" ref="H853">IF(D853="","",IFERROR(INDEX('CÔNG ĐOẠN'!$F$5:$F$104,MATCH(D853,'CÔNG ĐOẠN'!$B$5:$B$104,0)),0))</f>
        <v/>
      </c>
      <c r="I853" s="22" t="str">
        <f t="shared" si="1"/>
        <v/>
      </c>
      <c r="J853" s="30"/>
    </row>
    <row r="854" ht="19.5" customHeight="1">
      <c r="A854" s="29"/>
      <c r="B854" s="30"/>
      <c r="C854" s="21" t="str">
        <f t="array" ref="C854">IF(B854="","",IFERROR(INDEX('NHÂN VIÊN'!$C$5:$C$54,MATCH(B854,'NHÂN VIÊN'!$B$5:$B$54,0)),"⚠ Sai mã NV"))</f>
        <v/>
      </c>
      <c r="D854" s="30"/>
      <c r="E854" s="21" t="str">
        <f t="array" ref="E854">IF(D854="","",IFERROR(INDEX('CÔNG ĐOẠN'!$C$5:$C$104,MATCH(D854,'CÔNG ĐOẠN'!$B$5:$B$104,0)),"⚠ Sai mã CĐ"))</f>
        <v/>
      </c>
      <c r="F854" s="21" t="str">
        <f t="array" ref="F854">IF(D854="","",IFERROR(INDEX('CÔNG ĐOẠN'!$D$5:$D$104,MATCH(D854,'CÔNG ĐOẠN'!$B$5:$B$104,0)),""))</f>
        <v/>
      </c>
      <c r="G854" s="23"/>
      <c r="H854" s="22" t="str">
        <f t="array" ref="H854">IF(D854="","",IFERROR(INDEX('CÔNG ĐOẠN'!$F$5:$F$104,MATCH(D854,'CÔNG ĐOẠN'!$B$5:$B$104,0)),0))</f>
        <v/>
      </c>
      <c r="I854" s="22" t="str">
        <f t="shared" si="1"/>
        <v/>
      </c>
      <c r="J854" s="30"/>
    </row>
    <row r="855" ht="19.5" customHeight="1">
      <c r="A855" s="29"/>
      <c r="B855" s="30"/>
      <c r="C855" s="21" t="str">
        <f t="array" ref="C855">IF(B855="","",IFERROR(INDEX('NHÂN VIÊN'!$C$5:$C$54,MATCH(B855,'NHÂN VIÊN'!$B$5:$B$54,0)),"⚠ Sai mã NV"))</f>
        <v/>
      </c>
      <c r="D855" s="30"/>
      <c r="E855" s="21" t="str">
        <f t="array" ref="E855">IF(D855="","",IFERROR(INDEX('CÔNG ĐOẠN'!$C$5:$C$104,MATCH(D855,'CÔNG ĐOẠN'!$B$5:$B$104,0)),"⚠ Sai mã CĐ"))</f>
        <v/>
      </c>
      <c r="F855" s="21" t="str">
        <f t="array" ref="F855">IF(D855="","",IFERROR(INDEX('CÔNG ĐOẠN'!$D$5:$D$104,MATCH(D855,'CÔNG ĐOẠN'!$B$5:$B$104,0)),""))</f>
        <v/>
      </c>
      <c r="G855" s="23"/>
      <c r="H855" s="22" t="str">
        <f t="array" ref="H855">IF(D855="","",IFERROR(INDEX('CÔNG ĐOẠN'!$F$5:$F$104,MATCH(D855,'CÔNG ĐOẠN'!$B$5:$B$104,0)),0))</f>
        <v/>
      </c>
      <c r="I855" s="22" t="str">
        <f t="shared" si="1"/>
        <v/>
      </c>
      <c r="J855" s="30"/>
    </row>
    <row r="856" ht="19.5" customHeight="1">
      <c r="A856" s="29"/>
      <c r="B856" s="30"/>
      <c r="C856" s="21" t="str">
        <f t="array" ref="C856">IF(B856="","",IFERROR(INDEX('NHÂN VIÊN'!$C$5:$C$54,MATCH(B856,'NHÂN VIÊN'!$B$5:$B$54,0)),"⚠ Sai mã NV"))</f>
        <v/>
      </c>
      <c r="D856" s="30"/>
      <c r="E856" s="21" t="str">
        <f t="array" ref="E856">IF(D856="","",IFERROR(INDEX('CÔNG ĐOẠN'!$C$5:$C$104,MATCH(D856,'CÔNG ĐOẠN'!$B$5:$B$104,0)),"⚠ Sai mã CĐ"))</f>
        <v/>
      </c>
      <c r="F856" s="21" t="str">
        <f t="array" ref="F856">IF(D856="","",IFERROR(INDEX('CÔNG ĐOẠN'!$D$5:$D$104,MATCH(D856,'CÔNG ĐOẠN'!$B$5:$B$104,0)),""))</f>
        <v/>
      </c>
      <c r="G856" s="23"/>
      <c r="H856" s="22" t="str">
        <f t="array" ref="H856">IF(D856="","",IFERROR(INDEX('CÔNG ĐOẠN'!$F$5:$F$104,MATCH(D856,'CÔNG ĐOẠN'!$B$5:$B$104,0)),0))</f>
        <v/>
      </c>
      <c r="I856" s="22" t="str">
        <f t="shared" si="1"/>
        <v/>
      </c>
      <c r="J856" s="30"/>
    </row>
    <row r="857" ht="19.5" customHeight="1">
      <c r="A857" s="29"/>
      <c r="B857" s="30"/>
      <c r="C857" s="21" t="str">
        <f t="array" ref="C857">IF(B857="","",IFERROR(INDEX('NHÂN VIÊN'!$C$5:$C$54,MATCH(B857,'NHÂN VIÊN'!$B$5:$B$54,0)),"⚠ Sai mã NV"))</f>
        <v/>
      </c>
      <c r="D857" s="30"/>
      <c r="E857" s="21" t="str">
        <f t="array" ref="E857">IF(D857="","",IFERROR(INDEX('CÔNG ĐOẠN'!$C$5:$C$104,MATCH(D857,'CÔNG ĐOẠN'!$B$5:$B$104,0)),"⚠ Sai mã CĐ"))</f>
        <v/>
      </c>
      <c r="F857" s="21" t="str">
        <f t="array" ref="F857">IF(D857="","",IFERROR(INDEX('CÔNG ĐOẠN'!$D$5:$D$104,MATCH(D857,'CÔNG ĐOẠN'!$B$5:$B$104,0)),""))</f>
        <v/>
      </c>
      <c r="G857" s="23"/>
      <c r="H857" s="22" t="str">
        <f t="array" ref="H857">IF(D857="","",IFERROR(INDEX('CÔNG ĐOẠN'!$F$5:$F$104,MATCH(D857,'CÔNG ĐOẠN'!$B$5:$B$104,0)),0))</f>
        <v/>
      </c>
      <c r="I857" s="22" t="str">
        <f t="shared" si="1"/>
        <v/>
      </c>
      <c r="J857" s="30"/>
    </row>
    <row r="858" ht="19.5" customHeight="1">
      <c r="A858" s="29"/>
      <c r="B858" s="30"/>
      <c r="C858" s="21" t="str">
        <f t="array" ref="C858">IF(B858="","",IFERROR(INDEX('NHÂN VIÊN'!$C$5:$C$54,MATCH(B858,'NHÂN VIÊN'!$B$5:$B$54,0)),"⚠ Sai mã NV"))</f>
        <v/>
      </c>
      <c r="D858" s="30"/>
      <c r="E858" s="21" t="str">
        <f t="array" ref="E858">IF(D858="","",IFERROR(INDEX('CÔNG ĐOẠN'!$C$5:$C$104,MATCH(D858,'CÔNG ĐOẠN'!$B$5:$B$104,0)),"⚠ Sai mã CĐ"))</f>
        <v/>
      </c>
      <c r="F858" s="21" t="str">
        <f t="array" ref="F858">IF(D858="","",IFERROR(INDEX('CÔNG ĐOẠN'!$D$5:$D$104,MATCH(D858,'CÔNG ĐOẠN'!$B$5:$B$104,0)),""))</f>
        <v/>
      </c>
      <c r="G858" s="23"/>
      <c r="H858" s="22" t="str">
        <f t="array" ref="H858">IF(D858="","",IFERROR(INDEX('CÔNG ĐOẠN'!$F$5:$F$104,MATCH(D858,'CÔNG ĐOẠN'!$B$5:$B$104,0)),0))</f>
        <v/>
      </c>
      <c r="I858" s="22" t="str">
        <f t="shared" si="1"/>
        <v/>
      </c>
      <c r="J858" s="30"/>
    </row>
    <row r="859" ht="19.5" customHeight="1">
      <c r="A859" s="29"/>
      <c r="B859" s="30"/>
      <c r="C859" s="21" t="str">
        <f t="array" ref="C859">IF(B859="","",IFERROR(INDEX('NHÂN VIÊN'!$C$5:$C$54,MATCH(B859,'NHÂN VIÊN'!$B$5:$B$54,0)),"⚠ Sai mã NV"))</f>
        <v/>
      </c>
      <c r="D859" s="30"/>
      <c r="E859" s="21" t="str">
        <f t="array" ref="E859">IF(D859="","",IFERROR(INDEX('CÔNG ĐOẠN'!$C$5:$C$104,MATCH(D859,'CÔNG ĐOẠN'!$B$5:$B$104,0)),"⚠ Sai mã CĐ"))</f>
        <v/>
      </c>
      <c r="F859" s="21" t="str">
        <f t="array" ref="F859">IF(D859="","",IFERROR(INDEX('CÔNG ĐOẠN'!$D$5:$D$104,MATCH(D859,'CÔNG ĐOẠN'!$B$5:$B$104,0)),""))</f>
        <v/>
      </c>
      <c r="G859" s="23"/>
      <c r="H859" s="22" t="str">
        <f t="array" ref="H859">IF(D859="","",IFERROR(INDEX('CÔNG ĐOẠN'!$F$5:$F$104,MATCH(D859,'CÔNG ĐOẠN'!$B$5:$B$104,0)),0))</f>
        <v/>
      </c>
      <c r="I859" s="22" t="str">
        <f t="shared" si="1"/>
        <v/>
      </c>
      <c r="J859" s="30"/>
    </row>
    <row r="860" ht="19.5" customHeight="1">
      <c r="A860" s="29"/>
      <c r="B860" s="30"/>
      <c r="C860" s="21" t="str">
        <f t="array" ref="C860">IF(B860="","",IFERROR(INDEX('NHÂN VIÊN'!$C$5:$C$54,MATCH(B860,'NHÂN VIÊN'!$B$5:$B$54,0)),"⚠ Sai mã NV"))</f>
        <v/>
      </c>
      <c r="D860" s="30"/>
      <c r="E860" s="21" t="str">
        <f t="array" ref="E860">IF(D860="","",IFERROR(INDEX('CÔNG ĐOẠN'!$C$5:$C$104,MATCH(D860,'CÔNG ĐOẠN'!$B$5:$B$104,0)),"⚠ Sai mã CĐ"))</f>
        <v/>
      </c>
      <c r="F860" s="21" t="str">
        <f t="array" ref="F860">IF(D860="","",IFERROR(INDEX('CÔNG ĐOẠN'!$D$5:$D$104,MATCH(D860,'CÔNG ĐOẠN'!$B$5:$B$104,0)),""))</f>
        <v/>
      </c>
      <c r="G860" s="23"/>
      <c r="H860" s="22" t="str">
        <f t="array" ref="H860">IF(D860="","",IFERROR(INDEX('CÔNG ĐOẠN'!$F$5:$F$104,MATCH(D860,'CÔNG ĐOẠN'!$B$5:$B$104,0)),0))</f>
        <v/>
      </c>
      <c r="I860" s="22" t="str">
        <f t="shared" si="1"/>
        <v/>
      </c>
      <c r="J860" s="30"/>
    </row>
    <row r="861" ht="19.5" customHeight="1">
      <c r="A861" s="29"/>
      <c r="B861" s="30"/>
      <c r="C861" s="21" t="str">
        <f t="array" ref="C861">IF(B861="","",IFERROR(INDEX('NHÂN VIÊN'!$C$5:$C$54,MATCH(B861,'NHÂN VIÊN'!$B$5:$B$54,0)),"⚠ Sai mã NV"))</f>
        <v/>
      </c>
      <c r="D861" s="30"/>
      <c r="E861" s="21" t="str">
        <f t="array" ref="E861">IF(D861="","",IFERROR(INDEX('CÔNG ĐOẠN'!$C$5:$C$104,MATCH(D861,'CÔNG ĐOẠN'!$B$5:$B$104,0)),"⚠ Sai mã CĐ"))</f>
        <v/>
      </c>
      <c r="F861" s="21" t="str">
        <f t="array" ref="F861">IF(D861="","",IFERROR(INDEX('CÔNG ĐOẠN'!$D$5:$D$104,MATCH(D861,'CÔNG ĐOẠN'!$B$5:$B$104,0)),""))</f>
        <v/>
      </c>
      <c r="G861" s="23"/>
      <c r="H861" s="22" t="str">
        <f t="array" ref="H861">IF(D861="","",IFERROR(INDEX('CÔNG ĐOẠN'!$F$5:$F$104,MATCH(D861,'CÔNG ĐOẠN'!$B$5:$B$104,0)),0))</f>
        <v/>
      </c>
      <c r="I861" s="22" t="str">
        <f t="shared" si="1"/>
        <v/>
      </c>
      <c r="J861" s="30"/>
    </row>
    <row r="862" ht="19.5" customHeight="1">
      <c r="A862" s="29"/>
      <c r="B862" s="30"/>
      <c r="C862" s="21" t="str">
        <f t="array" ref="C862">IF(B862="","",IFERROR(INDEX('NHÂN VIÊN'!$C$5:$C$54,MATCH(B862,'NHÂN VIÊN'!$B$5:$B$54,0)),"⚠ Sai mã NV"))</f>
        <v/>
      </c>
      <c r="D862" s="30"/>
      <c r="E862" s="21" t="str">
        <f t="array" ref="E862">IF(D862="","",IFERROR(INDEX('CÔNG ĐOẠN'!$C$5:$C$104,MATCH(D862,'CÔNG ĐOẠN'!$B$5:$B$104,0)),"⚠ Sai mã CĐ"))</f>
        <v/>
      </c>
      <c r="F862" s="21" t="str">
        <f t="array" ref="F862">IF(D862="","",IFERROR(INDEX('CÔNG ĐOẠN'!$D$5:$D$104,MATCH(D862,'CÔNG ĐOẠN'!$B$5:$B$104,0)),""))</f>
        <v/>
      </c>
      <c r="G862" s="23"/>
      <c r="H862" s="22" t="str">
        <f t="array" ref="H862">IF(D862="","",IFERROR(INDEX('CÔNG ĐOẠN'!$F$5:$F$104,MATCH(D862,'CÔNG ĐOẠN'!$B$5:$B$104,0)),0))</f>
        <v/>
      </c>
      <c r="I862" s="22" t="str">
        <f t="shared" si="1"/>
        <v/>
      </c>
      <c r="J862" s="30"/>
    </row>
    <row r="863" ht="19.5" customHeight="1">
      <c r="A863" s="29"/>
      <c r="B863" s="30"/>
      <c r="C863" s="21" t="str">
        <f t="array" ref="C863">IF(B863="","",IFERROR(INDEX('NHÂN VIÊN'!$C$5:$C$54,MATCH(B863,'NHÂN VIÊN'!$B$5:$B$54,0)),"⚠ Sai mã NV"))</f>
        <v/>
      </c>
      <c r="D863" s="30"/>
      <c r="E863" s="21" t="str">
        <f t="array" ref="E863">IF(D863="","",IFERROR(INDEX('CÔNG ĐOẠN'!$C$5:$C$104,MATCH(D863,'CÔNG ĐOẠN'!$B$5:$B$104,0)),"⚠ Sai mã CĐ"))</f>
        <v/>
      </c>
      <c r="F863" s="21" t="str">
        <f t="array" ref="F863">IF(D863="","",IFERROR(INDEX('CÔNG ĐOẠN'!$D$5:$D$104,MATCH(D863,'CÔNG ĐOẠN'!$B$5:$B$104,0)),""))</f>
        <v/>
      </c>
      <c r="G863" s="23"/>
      <c r="H863" s="22" t="str">
        <f t="array" ref="H863">IF(D863="","",IFERROR(INDEX('CÔNG ĐOẠN'!$F$5:$F$104,MATCH(D863,'CÔNG ĐOẠN'!$B$5:$B$104,0)),0))</f>
        <v/>
      </c>
      <c r="I863" s="22" t="str">
        <f t="shared" si="1"/>
        <v/>
      </c>
      <c r="J863" s="30"/>
    </row>
    <row r="864" ht="19.5" customHeight="1">
      <c r="A864" s="29"/>
      <c r="B864" s="30"/>
      <c r="C864" s="21" t="str">
        <f t="array" ref="C864">IF(B864="","",IFERROR(INDEX('NHÂN VIÊN'!$C$5:$C$54,MATCH(B864,'NHÂN VIÊN'!$B$5:$B$54,0)),"⚠ Sai mã NV"))</f>
        <v/>
      </c>
      <c r="D864" s="30"/>
      <c r="E864" s="21" t="str">
        <f t="array" ref="E864">IF(D864="","",IFERROR(INDEX('CÔNG ĐOẠN'!$C$5:$C$104,MATCH(D864,'CÔNG ĐOẠN'!$B$5:$B$104,0)),"⚠ Sai mã CĐ"))</f>
        <v/>
      </c>
      <c r="F864" s="21" t="str">
        <f t="array" ref="F864">IF(D864="","",IFERROR(INDEX('CÔNG ĐOẠN'!$D$5:$D$104,MATCH(D864,'CÔNG ĐOẠN'!$B$5:$B$104,0)),""))</f>
        <v/>
      </c>
      <c r="G864" s="23"/>
      <c r="H864" s="22" t="str">
        <f t="array" ref="H864">IF(D864="","",IFERROR(INDEX('CÔNG ĐOẠN'!$F$5:$F$104,MATCH(D864,'CÔNG ĐOẠN'!$B$5:$B$104,0)),0))</f>
        <v/>
      </c>
      <c r="I864" s="22" t="str">
        <f t="shared" si="1"/>
        <v/>
      </c>
      <c r="J864" s="30"/>
    </row>
    <row r="865" ht="19.5" customHeight="1">
      <c r="A865" s="29"/>
      <c r="B865" s="30"/>
      <c r="C865" s="21" t="str">
        <f t="array" ref="C865">IF(B865="","",IFERROR(INDEX('NHÂN VIÊN'!$C$5:$C$54,MATCH(B865,'NHÂN VIÊN'!$B$5:$B$54,0)),"⚠ Sai mã NV"))</f>
        <v/>
      </c>
      <c r="D865" s="30"/>
      <c r="E865" s="21" t="str">
        <f t="array" ref="E865">IF(D865="","",IFERROR(INDEX('CÔNG ĐOẠN'!$C$5:$C$104,MATCH(D865,'CÔNG ĐOẠN'!$B$5:$B$104,0)),"⚠ Sai mã CĐ"))</f>
        <v/>
      </c>
      <c r="F865" s="21" t="str">
        <f t="array" ref="F865">IF(D865="","",IFERROR(INDEX('CÔNG ĐOẠN'!$D$5:$D$104,MATCH(D865,'CÔNG ĐOẠN'!$B$5:$B$104,0)),""))</f>
        <v/>
      </c>
      <c r="G865" s="23"/>
      <c r="H865" s="22" t="str">
        <f t="array" ref="H865">IF(D865="","",IFERROR(INDEX('CÔNG ĐOẠN'!$F$5:$F$104,MATCH(D865,'CÔNG ĐOẠN'!$B$5:$B$104,0)),0))</f>
        <v/>
      </c>
      <c r="I865" s="22" t="str">
        <f t="shared" si="1"/>
        <v/>
      </c>
      <c r="J865" s="30"/>
    </row>
    <row r="866" ht="19.5" customHeight="1">
      <c r="A866" s="29"/>
      <c r="B866" s="30"/>
      <c r="C866" s="21" t="str">
        <f t="array" ref="C866">IF(B866="","",IFERROR(INDEX('NHÂN VIÊN'!$C$5:$C$54,MATCH(B866,'NHÂN VIÊN'!$B$5:$B$54,0)),"⚠ Sai mã NV"))</f>
        <v/>
      </c>
      <c r="D866" s="30"/>
      <c r="E866" s="21" t="str">
        <f t="array" ref="E866">IF(D866="","",IFERROR(INDEX('CÔNG ĐOẠN'!$C$5:$C$104,MATCH(D866,'CÔNG ĐOẠN'!$B$5:$B$104,0)),"⚠ Sai mã CĐ"))</f>
        <v/>
      </c>
      <c r="F866" s="21" t="str">
        <f t="array" ref="F866">IF(D866="","",IFERROR(INDEX('CÔNG ĐOẠN'!$D$5:$D$104,MATCH(D866,'CÔNG ĐOẠN'!$B$5:$B$104,0)),""))</f>
        <v/>
      </c>
      <c r="G866" s="23"/>
      <c r="H866" s="22" t="str">
        <f t="array" ref="H866">IF(D866="","",IFERROR(INDEX('CÔNG ĐOẠN'!$F$5:$F$104,MATCH(D866,'CÔNG ĐOẠN'!$B$5:$B$104,0)),0))</f>
        <v/>
      </c>
      <c r="I866" s="22" t="str">
        <f t="shared" si="1"/>
        <v/>
      </c>
      <c r="J866" s="30"/>
    </row>
    <row r="867" ht="19.5" customHeight="1">
      <c r="A867" s="29"/>
      <c r="B867" s="30"/>
      <c r="C867" s="21" t="str">
        <f t="array" ref="C867">IF(B867="","",IFERROR(INDEX('NHÂN VIÊN'!$C$5:$C$54,MATCH(B867,'NHÂN VIÊN'!$B$5:$B$54,0)),"⚠ Sai mã NV"))</f>
        <v/>
      </c>
      <c r="D867" s="30"/>
      <c r="E867" s="21" t="str">
        <f t="array" ref="E867">IF(D867="","",IFERROR(INDEX('CÔNG ĐOẠN'!$C$5:$C$104,MATCH(D867,'CÔNG ĐOẠN'!$B$5:$B$104,0)),"⚠ Sai mã CĐ"))</f>
        <v/>
      </c>
      <c r="F867" s="21" t="str">
        <f t="array" ref="F867">IF(D867="","",IFERROR(INDEX('CÔNG ĐOẠN'!$D$5:$D$104,MATCH(D867,'CÔNG ĐOẠN'!$B$5:$B$104,0)),""))</f>
        <v/>
      </c>
      <c r="G867" s="23"/>
      <c r="H867" s="22" t="str">
        <f t="array" ref="H867">IF(D867="","",IFERROR(INDEX('CÔNG ĐOẠN'!$F$5:$F$104,MATCH(D867,'CÔNG ĐOẠN'!$B$5:$B$104,0)),0))</f>
        <v/>
      </c>
      <c r="I867" s="22" t="str">
        <f t="shared" si="1"/>
        <v/>
      </c>
      <c r="J867" s="30"/>
    </row>
    <row r="868" ht="19.5" customHeight="1">
      <c r="A868" s="29"/>
      <c r="B868" s="30"/>
      <c r="C868" s="21" t="str">
        <f t="array" ref="C868">IF(B868="","",IFERROR(INDEX('NHÂN VIÊN'!$C$5:$C$54,MATCH(B868,'NHÂN VIÊN'!$B$5:$B$54,0)),"⚠ Sai mã NV"))</f>
        <v/>
      </c>
      <c r="D868" s="30"/>
      <c r="E868" s="21" t="str">
        <f t="array" ref="E868">IF(D868="","",IFERROR(INDEX('CÔNG ĐOẠN'!$C$5:$C$104,MATCH(D868,'CÔNG ĐOẠN'!$B$5:$B$104,0)),"⚠ Sai mã CĐ"))</f>
        <v/>
      </c>
      <c r="F868" s="21" t="str">
        <f t="array" ref="F868">IF(D868="","",IFERROR(INDEX('CÔNG ĐOẠN'!$D$5:$D$104,MATCH(D868,'CÔNG ĐOẠN'!$B$5:$B$104,0)),""))</f>
        <v/>
      </c>
      <c r="G868" s="23"/>
      <c r="H868" s="22" t="str">
        <f t="array" ref="H868">IF(D868="","",IFERROR(INDEX('CÔNG ĐOẠN'!$F$5:$F$104,MATCH(D868,'CÔNG ĐOẠN'!$B$5:$B$104,0)),0))</f>
        <v/>
      </c>
      <c r="I868" s="22" t="str">
        <f t="shared" si="1"/>
        <v/>
      </c>
      <c r="J868" s="30"/>
    </row>
    <row r="869" ht="19.5" customHeight="1">
      <c r="A869" s="29"/>
      <c r="B869" s="30"/>
      <c r="C869" s="21" t="str">
        <f t="array" ref="C869">IF(B869="","",IFERROR(INDEX('NHÂN VIÊN'!$C$5:$C$54,MATCH(B869,'NHÂN VIÊN'!$B$5:$B$54,0)),"⚠ Sai mã NV"))</f>
        <v/>
      </c>
      <c r="D869" s="30"/>
      <c r="E869" s="21" t="str">
        <f t="array" ref="E869">IF(D869="","",IFERROR(INDEX('CÔNG ĐOẠN'!$C$5:$C$104,MATCH(D869,'CÔNG ĐOẠN'!$B$5:$B$104,0)),"⚠ Sai mã CĐ"))</f>
        <v/>
      </c>
      <c r="F869" s="21" t="str">
        <f t="array" ref="F869">IF(D869="","",IFERROR(INDEX('CÔNG ĐOẠN'!$D$5:$D$104,MATCH(D869,'CÔNG ĐOẠN'!$B$5:$B$104,0)),""))</f>
        <v/>
      </c>
      <c r="G869" s="23"/>
      <c r="H869" s="22" t="str">
        <f t="array" ref="H869">IF(D869="","",IFERROR(INDEX('CÔNG ĐOẠN'!$F$5:$F$104,MATCH(D869,'CÔNG ĐOẠN'!$B$5:$B$104,0)),0))</f>
        <v/>
      </c>
      <c r="I869" s="22" t="str">
        <f t="shared" si="1"/>
        <v/>
      </c>
      <c r="J869" s="30"/>
    </row>
    <row r="870" ht="19.5" customHeight="1">
      <c r="A870" s="29"/>
      <c r="B870" s="30"/>
      <c r="C870" s="21" t="str">
        <f t="array" ref="C870">IF(B870="","",IFERROR(INDEX('NHÂN VIÊN'!$C$5:$C$54,MATCH(B870,'NHÂN VIÊN'!$B$5:$B$54,0)),"⚠ Sai mã NV"))</f>
        <v/>
      </c>
      <c r="D870" s="30"/>
      <c r="E870" s="21" t="str">
        <f t="array" ref="E870">IF(D870="","",IFERROR(INDEX('CÔNG ĐOẠN'!$C$5:$C$104,MATCH(D870,'CÔNG ĐOẠN'!$B$5:$B$104,0)),"⚠ Sai mã CĐ"))</f>
        <v/>
      </c>
      <c r="F870" s="21" t="str">
        <f t="array" ref="F870">IF(D870="","",IFERROR(INDEX('CÔNG ĐOẠN'!$D$5:$D$104,MATCH(D870,'CÔNG ĐOẠN'!$B$5:$B$104,0)),""))</f>
        <v/>
      </c>
      <c r="G870" s="23"/>
      <c r="H870" s="22" t="str">
        <f t="array" ref="H870">IF(D870="","",IFERROR(INDEX('CÔNG ĐOẠN'!$F$5:$F$104,MATCH(D870,'CÔNG ĐOẠN'!$B$5:$B$104,0)),0))</f>
        <v/>
      </c>
      <c r="I870" s="22" t="str">
        <f t="shared" si="1"/>
        <v/>
      </c>
      <c r="J870" s="30"/>
    </row>
    <row r="871" ht="19.5" customHeight="1">
      <c r="A871" s="29"/>
      <c r="B871" s="30"/>
      <c r="C871" s="21" t="str">
        <f t="array" ref="C871">IF(B871="","",IFERROR(INDEX('NHÂN VIÊN'!$C$5:$C$54,MATCH(B871,'NHÂN VIÊN'!$B$5:$B$54,0)),"⚠ Sai mã NV"))</f>
        <v/>
      </c>
      <c r="D871" s="30"/>
      <c r="E871" s="21" t="str">
        <f t="array" ref="E871">IF(D871="","",IFERROR(INDEX('CÔNG ĐOẠN'!$C$5:$C$104,MATCH(D871,'CÔNG ĐOẠN'!$B$5:$B$104,0)),"⚠ Sai mã CĐ"))</f>
        <v/>
      </c>
      <c r="F871" s="21" t="str">
        <f t="array" ref="F871">IF(D871="","",IFERROR(INDEX('CÔNG ĐOẠN'!$D$5:$D$104,MATCH(D871,'CÔNG ĐOẠN'!$B$5:$B$104,0)),""))</f>
        <v/>
      </c>
      <c r="G871" s="23"/>
      <c r="H871" s="22" t="str">
        <f t="array" ref="H871">IF(D871="","",IFERROR(INDEX('CÔNG ĐOẠN'!$F$5:$F$104,MATCH(D871,'CÔNG ĐOẠN'!$B$5:$B$104,0)),0))</f>
        <v/>
      </c>
      <c r="I871" s="22" t="str">
        <f t="shared" si="1"/>
        <v/>
      </c>
      <c r="J871" s="30"/>
    </row>
    <row r="872" ht="19.5" customHeight="1">
      <c r="A872" s="29"/>
      <c r="B872" s="30"/>
      <c r="C872" s="21" t="str">
        <f t="array" ref="C872">IF(B872="","",IFERROR(INDEX('NHÂN VIÊN'!$C$5:$C$54,MATCH(B872,'NHÂN VIÊN'!$B$5:$B$54,0)),"⚠ Sai mã NV"))</f>
        <v/>
      </c>
      <c r="D872" s="30"/>
      <c r="E872" s="21" t="str">
        <f t="array" ref="E872">IF(D872="","",IFERROR(INDEX('CÔNG ĐOẠN'!$C$5:$C$104,MATCH(D872,'CÔNG ĐOẠN'!$B$5:$B$104,0)),"⚠ Sai mã CĐ"))</f>
        <v/>
      </c>
      <c r="F872" s="21" t="str">
        <f t="array" ref="F872">IF(D872="","",IFERROR(INDEX('CÔNG ĐOẠN'!$D$5:$D$104,MATCH(D872,'CÔNG ĐOẠN'!$B$5:$B$104,0)),""))</f>
        <v/>
      </c>
      <c r="G872" s="23"/>
      <c r="H872" s="22" t="str">
        <f t="array" ref="H872">IF(D872="","",IFERROR(INDEX('CÔNG ĐOẠN'!$F$5:$F$104,MATCH(D872,'CÔNG ĐOẠN'!$B$5:$B$104,0)),0))</f>
        <v/>
      </c>
      <c r="I872" s="22" t="str">
        <f t="shared" si="1"/>
        <v/>
      </c>
      <c r="J872" s="30"/>
    </row>
    <row r="873" ht="19.5" customHeight="1">
      <c r="A873" s="29"/>
      <c r="B873" s="30"/>
      <c r="C873" s="21" t="str">
        <f t="array" ref="C873">IF(B873="","",IFERROR(INDEX('NHÂN VIÊN'!$C$5:$C$54,MATCH(B873,'NHÂN VIÊN'!$B$5:$B$54,0)),"⚠ Sai mã NV"))</f>
        <v/>
      </c>
      <c r="D873" s="30"/>
      <c r="E873" s="21" t="str">
        <f t="array" ref="E873">IF(D873="","",IFERROR(INDEX('CÔNG ĐOẠN'!$C$5:$C$104,MATCH(D873,'CÔNG ĐOẠN'!$B$5:$B$104,0)),"⚠ Sai mã CĐ"))</f>
        <v/>
      </c>
      <c r="F873" s="21" t="str">
        <f t="array" ref="F873">IF(D873="","",IFERROR(INDEX('CÔNG ĐOẠN'!$D$5:$D$104,MATCH(D873,'CÔNG ĐOẠN'!$B$5:$B$104,0)),""))</f>
        <v/>
      </c>
      <c r="G873" s="23"/>
      <c r="H873" s="22" t="str">
        <f t="array" ref="H873">IF(D873="","",IFERROR(INDEX('CÔNG ĐOẠN'!$F$5:$F$104,MATCH(D873,'CÔNG ĐOẠN'!$B$5:$B$104,0)),0))</f>
        <v/>
      </c>
      <c r="I873" s="22" t="str">
        <f t="shared" si="1"/>
        <v/>
      </c>
      <c r="J873" s="30"/>
    </row>
    <row r="874" ht="19.5" customHeight="1">
      <c r="A874" s="29"/>
      <c r="B874" s="30"/>
      <c r="C874" s="21" t="str">
        <f t="array" ref="C874">IF(B874="","",IFERROR(INDEX('NHÂN VIÊN'!$C$5:$C$54,MATCH(B874,'NHÂN VIÊN'!$B$5:$B$54,0)),"⚠ Sai mã NV"))</f>
        <v/>
      </c>
      <c r="D874" s="30"/>
      <c r="E874" s="21" t="str">
        <f t="array" ref="E874">IF(D874="","",IFERROR(INDEX('CÔNG ĐOẠN'!$C$5:$C$104,MATCH(D874,'CÔNG ĐOẠN'!$B$5:$B$104,0)),"⚠ Sai mã CĐ"))</f>
        <v/>
      </c>
      <c r="F874" s="21" t="str">
        <f t="array" ref="F874">IF(D874="","",IFERROR(INDEX('CÔNG ĐOẠN'!$D$5:$D$104,MATCH(D874,'CÔNG ĐOẠN'!$B$5:$B$104,0)),""))</f>
        <v/>
      </c>
      <c r="G874" s="23"/>
      <c r="H874" s="22" t="str">
        <f t="array" ref="H874">IF(D874="","",IFERROR(INDEX('CÔNG ĐOẠN'!$F$5:$F$104,MATCH(D874,'CÔNG ĐOẠN'!$B$5:$B$104,0)),0))</f>
        <v/>
      </c>
      <c r="I874" s="22" t="str">
        <f t="shared" si="1"/>
        <v/>
      </c>
      <c r="J874" s="30"/>
    </row>
    <row r="875" ht="19.5" customHeight="1">
      <c r="A875" s="29"/>
      <c r="B875" s="30"/>
      <c r="C875" s="21" t="str">
        <f t="array" ref="C875">IF(B875="","",IFERROR(INDEX('NHÂN VIÊN'!$C$5:$C$54,MATCH(B875,'NHÂN VIÊN'!$B$5:$B$54,0)),"⚠ Sai mã NV"))</f>
        <v/>
      </c>
      <c r="D875" s="30"/>
      <c r="E875" s="21" t="str">
        <f t="array" ref="E875">IF(D875="","",IFERROR(INDEX('CÔNG ĐOẠN'!$C$5:$C$104,MATCH(D875,'CÔNG ĐOẠN'!$B$5:$B$104,0)),"⚠ Sai mã CĐ"))</f>
        <v/>
      </c>
      <c r="F875" s="21" t="str">
        <f t="array" ref="F875">IF(D875="","",IFERROR(INDEX('CÔNG ĐOẠN'!$D$5:$D$104,MATCH(D875,'CÔNG ĐOẠN'!$B$5:$B$104,0)),""))</f>
        <v/>
      </c>
      <c r="G875" s="23"/>
      <c r="H875" s="22" t="str">
        <f t="array" ref="H875">IF(D875="","",IFERROR(INDEX('CÔNG ĐOẠN'!$F$5:$F$104,MATCH(D875,'CÔNG ĐOẠN'!$B$5:$B$104,0)),0))</f>
        <v/>
      </c>
      <c r="I875" s="22" t="str">
        <f t="shared" si="1"/>
        <v/>
      </c>
      <c r="J875" s="30"/>
    </row>
    <row r="876" ht="19.5" customHeight="1">
      <c r="A876" s="29"/>
      <c r="B876" s="30"/>
      <c r="C876" s="21" t="str">
        <f t="array" ref="C876">IF(B876="","",IFERROR(INDEX('NHÂN VIÊN'!$C$5:$C$54,MATCH(B876,'NHÂN VIÊN'!$B$5:$B$54,0)),"⚠ Sai mã NV"))</f>
        <v/>
      </c>
      <c r="D876" s="30"/>
      <c r="E876" s="21" t="str">
        <f t="array" ref="E876">IF(D876="","",IFERROR(INDEX('CÔNG ĐOẠN'!$C$5:$C$104,MATCH(D876,'CÔNG ĐOẠN'!$B$5:$B$104,0)),"⚠ Sai mã CĐ"))</f>
        <v/>
      </c>
      <c r="F876" s="21" t="str">
        <f t="array" ref="F876">IF(D876="","",IFERROR(INDEX('CÔNG ĐOẠN'!$D$5:$D$104,MATCH(D876,'CÔNG ĐOẠN'!$B$5:$B$104,0)),""))</f>
        <v/>
      </c>
      <c r="G876" s="23"/>
      <c r="H876" s="22" t="str">
        <f t="array" ref="H876">IF(D876="","",IFERROR(INDEX('CÔNG ĐOẠN'!$F$5:$F$104,MATCH(D876,'CÔNG ĐOẠN'!$B$5:$B$104,0)),0))</f>
        <v/>
      </c>
      <c r="I876" s="22" t="str">
        <f t="shared" si="1"/>
        <v/>
      </c>
      <c r="J876" s="30"/>
    </row>
    <row r="877" ht="19.5" customHeight="1">
      <c r="A877" s="29"/>
      <c r="B877" s="30"/>
      <c r="C877" s="21" t="str">
        <f t="array" ref="C877">IF(B877="","",IFERROR(INDEX('NHÂN VIÊN'!$C$5:$C$54,MATCH(B877,'NHÂN VIÊN'!$B$5:$B$54,0)),"⚠ Sai mã NV"))</f>
        <v/>
      </c>
      <c r="D877" s="30"/>
      <c r="E877" s="21" t="str">
        <f t="array" ref="E877">IF(D877="","",IFERROR(INDEX('CÔNG ĐOẠN'!$C$5:$C$104,MATCH(D877,'CÔNG ĐOẠN'!$B$5:$B$104,0)),"⚠ Sai mã CĐ"))</f>
        <v/>
      </c>
      <c r="F877" s="21" t="str">
        <f t="array" ref="F877">IF(D877="","",IFERROR(INDEX('CÔNG ĐOẠN'!$D$5:$D$104,MATCH(D877,'CÔNG ĐOẠN'!$B$5:$B$104,0)),""))</f>
        <v/>
      </c>
      <c r="G877" s="23"/>
      <c r="H877" s="22" t="str">
        <f t="array" ref="H877">IF(D877="","",IFERROR(INDEX('CÔNG ĐOẠN'!$F$5:$F$104,MATCH(D877,'CÔNG ĐOẠN'!$B$5:$B$104,0)),0))</f>
        <v/>
      </c>
      <c r="I877" s="22" t="str">
        <f t="shared" si="1"/>
        <v/>
      </c>
      <c r="J877" s="30"/>
    </row>
    <row r="878" ht="19.5" customHeight="1">
      <c r="A878" s="29"/>
      <c r="B878" s="30"/>
      <c r="C878" s="21" t="str">
        <f t="array" ref="C878">IF(B878="","",IFERROR(INDEX('NHÂN VIÊN'!$C$5:$C$54,MATCH(B878,'NHÂN VIÊN'!$B$5:$B$54,0)),"⚠ Sai mã NV"))</f>
        <v/>
      </c>
      <c r="D878" s="30"/>
      <c r="E878" s="21" t="str">
        <f t="array" ref="E878">IF(D878="","",IFERROR(INDEX('CÔNG ĐOẠN'!$C$5:$C$104,MATCH(D878,'CÔNG ĐOẠN'!$B$5:$B$104,0)),"⚠ Sai mã CĐ"))</f>
        <v/>
      </c>
      <c r="F878" s="21" t="str">
        <f t="array" ref="F878">IF(D878="","",IFERROR(INDEX('CÔNG ĐOẠN'!$D$5:$D$104,MATCH(D878,'CÔNG ĐOẠN'!$B$5:$B$104,0)),""))</f>
        <v/>
      </c>
      <c r="G878" s="23"/>
      <c r="H878" s="22" t="str">
        <f t="array" ref="H878">IF(D878="","",IFERROR(INDEX('CÔNG ĐOẠN'!$F$5:$F$104,MATCH(D878,'CÔNG ĐOẠN'!$B$5:$B$104,0)),0))</f>
        <v/>
      </c>
      <c r="I878" s="22" t="str">
        <f t="shared" si="1"/>
        <v/>
      </c>
      <c r="J878" s="30"/>
    </row>
    <row r="879" ht="19.5" customHeight="1">
      <c r="A879" s="29"/>
      <c r="B879" s="30"/>
      <c r="C879" s="21" t="str">
        <f t="array" ref="C879">IF(B879="","",IFERROR(INDEX('NHÂN VIÊN'!$C$5:$C$54,MATCH(B879,'NHÂN VIÊN'!$B$5:$B$54,0)),"⚠ Sai mã NV"))</f>
        <v/>
      </c>
      <c r="D879" s="30"/>
      <c r="E879" s="21" t="str">
        <f t="array" ref="E879">IF(D879="","",IFERROR(INDEX('CÔNG ĐOẠN'!$C$5:$C$104,MATCH(D879,'CÔNG ĐOẠN'!$B$5:$B$104,0)),"⚠ Sai mã CĐ"))</f>
        <v/>
      </c>
      <c r="F879" s="21" t="str">
        <f t="array" ref="F879">IF(D879="","",IFERROR(INDEX('CÔNG ĐOẠN'!$D$5:$D$104,MATCH(D879,'CÔNG ĐOẠN'!$B$5:$B$104,0)),""))</f>
        <v/>
      </c>
      <c r="G879" s="23"/>
      <c r="H879" s="22" t="str">
        <f t="array" ref="H879">IF(D879="","",IFERROR(INDEX('CÔNG ĐOẠN'!$F$5:$F$104,MATCH(D879,'CÔNG ĐOẠN'!$B$5:$B$104,0)),0))</f>
        <v/>
      </c>
      <c r="I879" s="22" t="str">
        <f t="shared" si="1"/>
        <v/>
      </c>
      <c r="J879" s="30"/>
    </row>
    <row r="880" ht="19.5" customHeight="1">
      <c r="A880" s="29"/>
      <c r="B880" s="30"/>
      <c r="C880" s="21" t="str">
        <f t="array" ref="C880">IF(B880="","",IFERROR(INDEX('NHÂN VIÊN'!$C$5:$C$54,MATCH(B880,'NHÂN VIÊN'!$B$5:$B$54,0)),"⚠ Sai mã NV"))</f>
        <v/>
      </c>
      <c r="D880" s="30"/>
      <c r="E880" s="21" t="str">
        <f t="array" ref="E880">IF(D880="","",IFERROR(INDEX('CÔNG ĐOẠN'!$C$5:$C$104,MATCH(D880,'CÔNG ĐOẠN'!$B$5:$B$104,0)),"⚠ Sai mã CĐ"))</f>
        <v/>
      </c>
      <c r="F880" s="21" t="str">
        <f t="array" ref="F880">IF(D880="","",IFERROR(INDEX('CÔNG ĐOẠN'!$D$5:$D$104,MATCH(D880,'CÔNG ĐOẠN'!$B$5:$B$104,0)),""))</f>
        <v/>
      </c>
      <c r="G880" s="23"/>
      <c r="H880" s="22" t="str">
        <f t="array" ref="H880">IF(D880="","",IFERROR(INDEX('CÔNG ĐOẠN'!$F$5:$F$104,MATCH(D880,'CÔNG ĐOẠN'!$B$5:$B$104,0)),0))</f>
        <v/>
      </c>
      <c r="I880" s="22" t="str">
        <f t="shared" si="1"/>
        <v/>
      </c>
      <c r="J880" s="30"/>
    </row>
    <row r="881" ht="19.5" customHeight="1">
      <c r="A881" s="29"/>
      <c r="B881" s="30"/>
      <c r="C881" s="21" t="str">
        <f t="array" ref="C881">IF(B881="","",IFERROR(INDEX('NHÂN VIÊN'!$C$5:$C$54,MATCH(B881,'NHÂN VIÊN'!$B$5:$B$54,0)),"⚠ Sai mã NV"))</f>
        <v/>
      </c>
      <c r="D881" s="30"/>
      <c r="E881" s="21" t="str">
        <f t="array" ref="E881">IF(D881="","",IFERROR(INDEX('CÔNG ĐOẠN'!$C$5:$C$104,MATCH(D881,'CÔNG ĐOẠN'!$B$5:$B$104,0)),"⚠ Sai mã CĐ"))</f>
        <v/>
      </c>
      <c r="F881" s="21" t="str">
        <f t="array" ref="F881">IF(D881="","",IFERROR(INDEX('CÔNG ĐOẠN'!$D$5:$D$104,MATCH(D881,'CÔNG ĐOẠN'!$B$5:$B$104,0)),""))</f>
        <v/>
      </c>
      <c r="G881" s="23"/>
      <c r="H881" s="22" t="str">
        <f t="array" ref="H881">IF(D881="","",IFERROR(INDEX('CÔNG ĐOẠN'!$F$5:$F$104,MATCH(D881,'CÔNG ĐOẠN'!$B$5:$B$104,0)),0))</f>
        <v/>
      </c>
      <c r="I881" s="22" t="str">
        <f t="shared" si="1"/>
        <v/>
      </c>
      <c r="J881" s="30"/>
    </row>
    <row r="882" ht="19.5" customHeight="1">
      <c r="A882" s="29"/>
      <c r="B882" s="30"/>
      <c r="C882" s="21" t="str">
        <f t="array" ref="C882">IF(B882="","",IFERROR(INDEX('NHÂN VIÊN'!$C$5:$C$54,MATCH(B882,'NHÂN VIÊN'!$B$5:$B$54,0)),"⚠ Sai mã NV"))</f>
        <v/>
      </c>
      <c r="D882" s="30"/>
      <c r="E882" s="21" t="str">
        <f t="array" ref="E882">IF(D882="","",IFERROR(INDEX('CÔNG ĐOẠN'!$C$5:$C$104,MATCH(D882,'CÔNG ĐOẠN'!$B$5:$B$104,0)),"⚠ Sai mã CĐ"))</f>
        <v/>
      </c>
      <c r="F882" s="21" t="str">
        <f t="array" ref="F882">IF(D882="","",IFERROR(INDEX('CÔNG ĐOẠN'!$D$5:$D$104,MATCH(D882,'CÔNG ĐOẠN'!$B$5:$B$104,0)),""))</f>
        <v/>
      </c>
      <c r="G882" s="23"/>
      <c r="H882" s="22" t="str">
        <f t="array" ref="H882">IF(D882="","",IFERROR(INDEX('CÔNG ĐOẠN'!$F$5:$F$104,MATCH(D882,'CÔNG ĐOẠN'!$B$5:$B$104,0)),0))</f>
        <v/>
      </c>
      <c r="I882" s="22" t="str">
        <f t="shared" si="1"/>
        <v/>
      </c>
      <c r="J882" s="30"/>
    </row>
    <row r="883" ht="19.5" customHeight="1">
      <c r="A883" s="29"/>
      <c r="B883" s="30"/>
      <c r="C883" s="21" t="str">
        <f t="array" ref="C883">IF(B883="","",IFERROR(INDEX('NHÂN VIÊN'!$C$5:$C$54,MATCH(B883,'NHÂN VIÊN'!$B$5:$B$54,0)),"⚠ Sai mã NV"))</f>
        <v/>
      </c>
      <c r="D883" s="30"/>
      <c r="E883" s="21" t="str">
        <f t="array" ref="E883">IF(D883="","",IFERROR(INDEX('CÔNG ĐOẠN'!$C$5:$C$104,MATCH(D883,'CÔNG ĐOẠN'!$B$5:$B$104,0)),"⚠ Sai mã CĐ"))</f>
        <v/>
      </c>
      <c r="F883" s="21" t="str">
        <f t="array" ref="F883">IF(D883="","",IFERROR(INDEX('CÔNG ĐOẠN'!$D$5:$D$104,MATCH(D883,'CÔNG ĐOẠN'!$B$5:$B$104,0)),""))</f>
        <v/>
      </c>
      <c r="G883" s="23"/>
      <c r="H883" s="22" t="str">
        <f t="array" ref="H883">IF(D883="","",IFERROR(INDEX('CÔNG ĐOẠN'!$F$5:$F$104,MATCH(D883,'CÔNG ĐOẠN'!$B$5:$B$104,0)),0))</f>
        <v/>
      </c>
      <c r="I883" s="22" t="str">
        <f t="shared" si="1"/>
        <v/>
      </c>
      <c r="J883" s="30"/>
    </row>
    <row r="884" ht="19.5" customHeight="1">
      <c r="A884" s="29"/>
      <c r="B884" s="30"/>
      <c r="C884" s="21" t="str">
        <f t="array" ref="C884">IF(B884="","",IFERROR(INDEX('NHÂN VIÊN'!$C$5:$C$54,MATCH(B884,'NHÂN VIÊN'!$B$5:$B$54,0)),"⚠ Sai mã NV"))</f>
        <v/>
      </c>
      <c r="D884" s="30"/>
      <c r="E884" s="21" t="str">
        <f t="array" ref="E884">IF(D884="","",IFERROR(INDEX('CÔNG ĐOẠN'!$C$5:$C$104,MATCH(D884,'CÔNG ĐOẠN'!$B$5:$B$104,0)),"⚠ Sai mã CĐ"))</f>
        <v/>
      </c>
      <c r="F884" s="21" t="str">
        <f t="array" ref="F884">IF(D884="","",IFERROR(INDEX('CÔNG ĐOẠN'!$D$5:$D$104,MATCH(D884,'CÔNG ĐOẠN'!$B$5:$B$104,0)),""))</f>
        <v/>
      </c>
      <c r="G884" s="23"/>
      <c r="H884" s="22" t="str">
        <f t="array" ref="H884">IF(D884="","",IFERROR(INDEX('CÔNG ĐOẠN'!$F$5:$F$104,MATCH(D884,'CÔNG ĐOẠN'!$B$5:$B$104,0)),0))</f>
        <v/>
      </c>
      <c r="I884" s="22" t="str">
        <f t="shared" si="1"/>
        <v/>
      </c>
      <c r="J884" s="30"/>
    </row>
    <row r="885" ht="19.5" customHeight="1">
      <c r="A885" s="29"/>
      <c r="B885" s="30"/>
      <c r="C885" s="21" t="str">
        <f t="array" ref="C885">IF(B885="","",IFERROR(INDEX('NHÂN VIÊN'!$C$5:$C$54,MATCH(B885,'NHÂN VIÊN'!$B$5:$B$54,0)),"⚠ Sai mã NV"))</f>
        <v/>
      </c>
      <c r="D885" s="30"/>
      <c r="E885" s="21" t="str">
        <f t="array" ref="E885">IF(D885="","",IFERROR(INDEX('CÔNG ĐOẠN'!$C$5:$C$104,MATCH(D885,'CÔNG ĐOẠN'!$B$5:$B$104,0)),"⚠ Sai mã CĐ"))</f>
        <v/>
      </c>
      <c r="F885" s="21" t="str">
        <f t="array" ref="F885">IF(D885="","",IFERROR(INDEX('CÔNG ĐOẠN'!$D$5:$D$104,MATCH(D885,'CÔNG ĐOẠN'!$B$5:$B$104,0)),""))</f>
        <v/>
      </c>
      <c r="G885" s="23"/>
      <c r="H885" s="22" t="str">
        <f t="array" ref="H885">IF(D885="","",IFERROR(INDEX('CÔNG ĐOẠN'!$F$5:$F$104,MATCH(D885,'CÔNG ĐOẠN'!$B$5:$B$104,0)),0))</f>
        <v/>
      </c>
      <c r="I885" s="22" t="str">
        <f t="shared" si="1"/>
        <v/>
      </c>
      <c r="J885" s="30"/>
    </row>
    <row r="886" ht="19.5" customHeight="1">
      <c r="A886" s="29"/>
      <c r="B886" s="30"/>
      <c r="C886" s="21" t="str">
        <f t="array" ref="C886">IF(B886="","",IFERROR(INDEX('NHÂN VIÊN'!$C$5:$C$54,MATCH(B886,'NHÂN VIÊN'!$B$5:$B$54,0)),"⚠ Sai mã NV"))</f>
        <v/>
      </c>
      <c r="D886" s="30"/>
      <c r="E886" s="21" t="str">
        <f t="array" ref="E886">IF(D886="","",IFERROR(INDEX('CÔNG ĐOẠN'!$C$5:$C$104,MATCH(D886,'CÔNG ĐOẠN'!$B$5:$B$104,0)),"⚠ Sai mã CĐ"))</f>
        <v/>
      </c>
      <c r="F886" s="21" t="str">
        <f t="array" ref="F886">IF(D886="","",IFERROR(INDEX('CÔNG ĐOẠN'!$D$5:$D$104,MATCH(D886,'CÔNG ĐOẠN'!$B$5:$B$104,0)),""))</f>
        <v/>
      </c>
      <c r="G886" s="23"/>
      <c r="H886" s="22" t="str">
        <f t="array" ref="H886">IF(D886="","",IFERROR(INDEX('CÔNG ĐOẠN'!$F$5:$F$104,MATCH(D886,'CÔNG ĐOẠN'!$B$5:$B$104,0)),0))</f>
        <v/>
      </c>
      <c r="I886" s="22" t="str">
        <f t="shared" si="1"/>
        <v/>
      </c>
      <c r="J886" s="30"/>
    </row>
    <row r="887" ht="19.5" customHeight="1">
      <c r="A887" s="29"/>
      <c r="B887" s="30"/>
      <c r="C887" s="21" t="str">
        <f t="array" ref="C887">IF(B887="","",IFERROR(INDEX('NHÂN VIÊN'!$C$5:$C$54,MATCH(B887,'NHÂN VIÊN'!$B$5:$B$54,0)),"⚠ Sai mã NV"))</f>
        <v/>
      </c>
      <c r="D887" s="30"/>
      <c r="E887" s="21" t="str">
        <f t="array" ref="E887">IF(D887="","",IFERROR(INDEX('CÔNG ĐOẠN'!$C$5:$C$104,MATCH(D887,'CÔNG ĐOẠN'!$B$5:$B$104,0)),"⚠ Sai mã CĐ"))</f>
        <v/>
      </c>
      <c r="F887" s="21" t="str">
        <f t="array" ref="F887">IF(D887="","",IFERROR(INDEX('CÔNG ĐOẠN'!$D$5:$D$104,MATCH(D887,'CÔNG ĐOẠN'!$B$5:$B$104,0)),""))</f>
        <v/>
      </c>
      <c r="G887" s="23"/>
      <c r="H887" s="22" t="str">
        <f t="array" ref="H887">IF(D887="","",IFERROR(INDEX('CÔNG ĐOẠN'!$F$5:$F$104,MATCH(D887,'CÔNG ĐOẠN'!$B$5:$B$104,0)),0))</f>
        <v/>
      </c>
      <c r="I887" s="22" t="str">
        <f t="shared" si="1"/>
        <v/>
      </c>
      <c r="J887" s="30"/>
    </row>
    <row r="888" ht="19.5" customHeight="1">
      <c r="A888" s="29"/>
      <c r="B888" s="30"/>
      <c r="C888" s="21" t="str">
        <f t="array" ref="C888">IF(B888="","",IFERROR(INDEX('NHÂN VIÊN'!$C$5:$C$54,MATCH(B888,'NHÂN VIÊN'!$B$5:$B$54,0)),"⚠ Sai mã NV"))</f>
        <v/>
      </c>
      <c r="D888" s="30"/>
      <c r="E888" s="21" t="str">
        <f t="array" ref="E888">IF(D888="","",IFERROR(INDEX('CÔNG ĐOẠN'!$C$5:$C$104,MATCH(D888,'CÔNG ĐOẠN'!$B$5:$B$104,0)),"⚠ Sai mã CĐ"))</f>
        <v/>
      </c>
      <c r="F888" s="21" t="str">
        <f t="array" ref="F888">IF(D888="","",IFERROR(INDEX('CÔNG ĐOẠN'!$D$5:$D$104,MATCH(D888,'CÔNG ĐOẠN'!$B$5:$B$104,0)),""))</f>
        <v/>
      </c>
      <c r="G888" s="23"/>
      <c r="H888" s="22" t="str">
        <f t="array" ref="H888">IF(D888="","",IFERROR(INDEX('CÔNG ĐOẠN'!$F$5:$F$104,MATCH(D888,'CÔNG ĐOẠN'!$B$5:$B$104,0)),0))</f>
        <v/>
      </c>
      <c r="I888" s="22" t="str">
        <f t="shared" si="1"/>
        <v/>
      </c>
      <c r="J888" s="30"/>
    </row>
    <row r="889" ht="19.5" customHeight="1">
      <c r="A889" s="29"/>
      <c r="B889" s="30"/>
      <c r="C889" s="21" t="str">
        <f t="array" ref="C889">IF(B889="","",IFERROR(INDEX('NHÂN VIÊN'!$C$5:$C$54,MATCH(B889,'NHÂN VIÊN'!$B$5:$B$54,0)),"⚠ Sai mã NV"))</f>
        <v/>
      </c>
      <c r="D889" s="30"/>
      <c r="E889" s="21" t="str">
        <f t="array" ref="E889">IF(D889="","",IFERROR(INDEX('CÔNG ĐOẠN'!$C$5:$C$104,MATCH(D889,'CÔNG ĐOẠN'!$B$5:$B$104,0)),"⚠ Sai mã CĐ"))</f>
        <v/>
      </c>
      <c r="F889" s="21" t="str">
        <f t="array" ref="F889">IF(D889="","",IFERROR(INDEX('CÔNG ĐOẠN'!$D$5:$D$104,MATCH(D889,'CÔNG ĐOẠN'!$B$5:$B$104,0)),""))</f>
        <v/>
      </c>
      <c r="G889" s="23"/>
      <c r="H889" s="22" t="str">
        <f t="array" ref="H889">IF(D889="","",IFERROR(INDEX('CÔNG ĐOẠN'!$F$5:$F$104,MATCH(D889,'CÔNG ĐOẠN'!$B$5:$B$104,0)),0))</f>
        <v/>
      </c>
      <c r="I889" s="22" t="str">
        <f t="shared" si="1"/>
        <v/>
      </c>
      <c r="J889" s="30"/>
    </row>
    <row r="890" ht="19.5" customHeight="1">
      <c r="A890" s="29"/>
      <c r="B890" s="30"/>
      <c r="C890" s="21" t="str">
        <f t="array" ref="C890">IF(B890="","",IFERROR(INDEX('NHÂN VIÊN'!$C$5:$C$54,MATCH(B890,'NHÂN VIÊN'!$B$5:$B$54,0)),"⚠ Sai mã NV"))</f>
        <v/>
      </c>
      <c r="D890" s="30"/>
      <c r="E890" s="21" t="str">
        <f t="array" ref="E890">IF(D890="","",IFERROR(INDEX('CÔNG ĐOẠN'!$C$5:$C$104,MATCH(D890,'CÔNG ĐOẠN'!$B$5:$B$104,0)),"⚠ Sai mã CĐ"))</f>
        <v/>
      </c>
      <c r="F890" s="21" t="str">
        <f t="array" ref="F890">IF(D890="","",IFERROR(INDEX('CÔNG ĐOẠN'!$D$5:$D$104,MATCH(D890,'CÔNG ĐOẠN'!$B$5:$B$104,0)),""))</f>
        <v/>
      </c>
      <c r="G890" s="23"/>
      <c r="H890" s="22" t="str">
        <f t="array" ref="H890">IF(D890="","",IFERROR(INDEX('CÔNG ĐOẠN'!$F$5:$F$104,MATCH(D890,'CÔNG ĐOẠN'!$B$5:$B$104,0)),0))</f>
        <v/>
      </c>
      <c r="I890" s="22" t="str">
        <f t="shared" si="1"/>
        <v/>
      </c>
      <c r="J890" s="30"/>
    </row>
    <row r="891" ht="19.5" customHeight="1">
      <c r="A891" s="29"/>
      <c r="B891" s="30"/>
      <c r="C891" s="21" t="str">
        <f t="array" ref="C891">IF(B891="","",IFERROR(INDEX('NHÂN VIÊN'!$C$5:$C$54,MATCH(B891,'NHÂN VIÊN'!$B$5:$B$54,0)),"⚠ Sai mã NV"))</f>
        <v/>
      </c>
      <c r="D891" s="30"/>
      <c r="E891" s="21" t="str">
        <f t="array" ref="E891">IF(D891="","",IFERROR(INDEX('CÔNG ĐOẠN'!$C$5:$C$104,MATCH(D891,'CÔNG ĐOẠN'!$B$5:$B$104,0)),"⚠ Sai mã CĐ"))</f>
        <v/>
      </c>
      <c r="F891" s="21" t="str">
        <f t="array" ref="F891">IF(D891="","",IFERROR(INDEX('CÔNG ĐOẠN'!$D$5:$D$104,MATCH(D891,'CÔNG ĐOẠN'!$B$5:$B$104,0)),""))</f>
        <v/>
      </c>
      <c r="G891" s="23"/>
      <c r="H891" s="22" t="str">
        <f t="array" ref="H891">IF(D891="","",IFERROR(INDEX('CÔNG ĐOẠN'!$F$5:$F$104,MATCH(D891,'CÔNG ĐOẠN'!$B$5:$B$104,0)),0))</f>
        <v/>
      </c>
      <c r="I891" s="22" t="str">
        <f t="shared" si="1"/>
        <v/>
      </c>
      <c r="J891" s="30"/>
    </row>
    <row r="892" ht="19.5" customHeight="1">
      <c r="A892" s="29"/>
      <c r="B892" s="30"/>
      <c r="C892" s="21" t="str">
        <f t="array" ref="C892">IF(B892="","",IFERROR(INDEX('NHÂN VIÊN'!$C$5:$C$54,MATCH(B892,'NHÂN VIÊN'!$B$5:$B$54,0)),"⚠ Sai mã NV"))</f>
        <v/>
      </c>
      <c r="D892" s="30"/>
      <c r="E892" s="21" t="str">
        <f t="array" ref="E892">IF(D892="","",IFERROR(INDEX('CÔNG ĐOẠN'!$C$5:$C$104,MATCH(D892,'CÔNG ĐOẠN'!$B$5:$B$104,0)),"⚠ Sai mã CĐ"))</f>
        <v/>
      </c>
      <c r="F892" s="21" t="str">
        <f t="array" ref="F892">IF(D892="","",IFERROR(INDEX('CÔNG ĐOẠN'!$D$5:$D$104,MATCH(D892,'CÔNG ĐOẠN'!$B$5:$B$104,0)),""))</f>
        <v/>
      </c>
      <c r="G892" s="23"/>
      <c r="H892" s="22" t="str">
        <f t="array" ref="H892">IF(D892="","",IFERROR(INDEX('CÔNG ĐOẠN'!$F$5:$F$104,MATCH(D892,'CÔNG ĐOẠN'!$B$5:$B$104,0)),0))</f>
        <v/>
      </c>
      <c r="I892" s="22" t="str">
        <f t="shared" si="1"/>
        <v/>
      </c>
      <c r="J892" s="30"/>
    </row>
    <row r="893" ht="19.5" customHeight="1">
      <c r="A893" s="29"/>
      <c r="B893" s="30"/>
      <c r="C893" s="21" t="str">
        <f t="array" ref="C893">IF(B893="","",IFERROR(INDEX('NHÂN VIÊN'!$C$5:$C$54,MATCH(B893,'NHÂN VIÊN'!$B$5:$B$54,0)),"⚠ Sai mã NV"))</f>
        <v/>
      </c>
      <c r="D893" s="30"/>
      <c r="E893" s="21" t="str">
        <f t="array" ref="E893">IF(D893="","",IFERROR(INDEX('CÔNG ĐOẠN'!$C$5:$C$104,MATCH(D893,'CÔNG ĐOẠN'!$B$5:$B$104,0)),"⚠ Sai mã CĐ"))</f>
        <v/>
      </c>
      <c r="F893" s="21" t="str">
        <f t="array" ref="F893">IF(D893="","",IFERROR(INDEX('CÔNG ĐOẠN'!$D$5:$D$104,MATCH(D893,'CÔNG ĐOẠN'!$B$5:$B$104,0)),""))</f>
        <v/>
      </c>
      <c r="G893" s="23"/>
      <c r="H893" s="22" t="str">
        <f t="array" ref="H893">IF(D893="","",IFERROR(INDEX('CÔNG ĐOẠN'!$F$5:$F$104,MATCH(D893,'CÔNG ĐOẠN'!$B$5:$B$104,0)),0))</f>
        <v/>
      </c>
      <c r="I893" s="22" t="str">
        <f t="shared" si="1"/>
        <v/>
      </c>
      <c r="J893" s="30"/>
    </row>
    <row r="894" ht="19.5" customHeight="1">
      <c r="A894" s="29"/>
      <c r="B894" s="30"/>
      <c r="C894" s="21" t="str">
        <f t="array" ref="C894">IF(B894="","",IFERROR(INDEX('NHÂN VIÊN'!$C$5:$C$54,MATCH(B894,'NHÂN VIÊN'!$B$5:$B$54,0)),"⚠ Sai mã NV"))</f>
        <v/>
      </c>
      <c r="D894" s="30"/>
      <c r="E894" s="21" t="str">
        <f t="array" ref="E894">IF(D894="","",IFERROR(INDEX('CÔNG ĐOẠN'!$C$5:$C$104,MATCH(D894,'CÔNG ĐOẠN'!$B$5:$B$104,0)),"⚠ Sai mã CĐ"))</f>
        <v/>
      </c>
      <c r="F894" s="21" t="str">
        <f t="array" ref="F894">IF(D894="","",IFERROR(INDEX('CÔNG ĐOẠN'!$D$5:$D$104,MATCH(D894,'CÔNG ĐOẠN'!$B$5:$B$104,0)),""))</f>
        <v/>
      </c>
      <c r="G894" s="23"/>
      <c r="H894" s="22" t="str">
        <f t="array" ref="H894">IF(D894="","",IFERROR(INDEX('CÔNG ĐOẠN'!$F$5:$F$104,MATCH(D894,'CÔNG ĐOẠN'!$B$5:$B$104,0)),0))</f>
        <v/>
      </c>
      <c r="I894" s="22" t="str">
        <f t="shared" si="1"/>
        <v/>
      </c>
      <c r="J894" s="30"/>
    </row>
    <row r="895" ht="19.5" customHeight="1">
      <c r="A895" s="29"/>
      <c r="B895" s="30"/>
      <c r="C895" s="21" t="str">
        <f t="array" ref="C895">IF(B895="","",IFERROR(INDEX('NHÂN VIÊN'!$C$5:$C$54,MATCH(B895,'NHÂN VIÊN'!$B$5:$B$54,0)),"⚠ Sai mã NV"))</f>
        <v/>
      </c>
      <c r="D895" s="30"/>
      <c r="E895" s="21" t="str">
        <f t="array" ref="E895">IF(D895="","",IFERROR(INDEX('CÔNG ĐOẠN'!$C$5:$C$104,MATCH(D895,'CÔNG ĐOẠN'!$B$5:$B$104,0)),"⚠ Sai mã CĐ"))</f>
        <v/>
      </c>
      <c r="F895" s="21" t="str">
        <f t="array" ref="F895">IF(D895="","",IFERROR(INDEX('CÔNG ĐOẠN'!$D$5:$D$104,MATCH(D895,'CÔNG ĐOẠN'!$B$5:$B$104,0)),""))</f>
        <v/>
      </c>
      <c r="G895" s="23"/>
      <c r="H895" s="22" t="str">
        <f t="array" ref="H895">IF(D895="","",IFERROR(INDEX('CÔNG ĐOẠN'!$F$5:$F$104,MATCH(D895,'CÔNG ĐOẠN'!$B$5:$B$104,0)),0))</f>
        <v/>
      </c>
      <c r="I895" s="22" t="str">
        <f t="shared" si="1"/>
        <v/>
      </c>
      <c r="J895" s="30"/>
    </row>
    <row r="896" ht="19.5" customHeight="1">
      <c r="A896" s="29"/>
      <c r="B896" s="30"/>
      <c r="C896" s="21" t="str">
        <f t="array" ref="C896">IF(B896="","",IFERROR(INDEX('NHÂN VIÊN'!$C$5:$C$54,MATCH(B896,'NHÂN VIÊN'!$B$5:$B$54,0)),"⚠ Sai mã NV"))</f>
        <v/>
      </c>
      <c r="D896" s="30"/>
      <c r="E896" s="21" t="str">
        <f t="array" ref="E896">IF(D896="","",IFERROR(INDEX('CÔNG ĐOẠN'!$C$5:$C$104,MATCH(D896,'CÔNG ĐOẠN'!$B$5:$B$104,0)),"⚠ Sai mã CĐ"))</f>
        <v/>
      </c>
      <c r="F896" s="21" t="str">
        <f t="array" ref="F896">IF(D896="","",IFERROR(INDEX('CÔNG ĐOẠN'!$D$5:$D$104,MATCH(D896,'CÔNG ĐOẠN'!$B$5:$B$104,0)),""))</f>
        <v/>
      </c>
      <c r="G896" s="23"/>
      <c r="H896" s="22" t="str">
        <f t="array" ref="H896">IF(D896="","",IFERROR(INDEX('CÔNG ĐOẠN'!$F$5:$F$104,MATCH(D896,'CÔNG ĐOẠN'!$B$5:$B$104,0)),0))</f>
        <v/>
      </c>
      <c r="I896" s="22" t="str">
        <f t="shared" si="1"/>
        <v/>
      </c>
      <c r="J896" s="30"/>
    </row>
    <row r="897" ht="19.5" customHeight="1">
      <c r="A897" s="29"/>
      <c r="B897" s="30"/>
      <c r="C897" s="21" t="str">
        <f t="array" ref="C897">IF(B897="","",IFERROR(INDEX('NHÂN VIÊN'!$C$5:$C$54,MATCH(B897,'NHÂN VIÊN'!$B$5:$B$54,0)),"⚠ Sai mã NV"))</f>
        <v/>
      </c>
      <c r="D897" s="30"/>
      <c r="E897" s="21" t="str">
        <f t="array" ref="E897">IF(D897="","",IFERROR(INDEX('CÔNG ĐOẠN'!$C$5:$C$104,MATCH(D897,'CÔNG ĐOẠN'!$B$5:$B$104,0)),"⚠ Sai mã CĐ"))</f>
        <v/>
      </c>
      <c r="F897" s="21" t="str">
        <f t="array" ref="F897">IF(D897="","",IFERROR(INDEX('CÔNG ĐOẠN'!$D$5:$D$104,MATCH(D897,'CÔNG ĐOẠN'!$B$5:$B$104,0)),""))</f>
        <v/>
      </c>
      <c r="G897" s="23"/>
      <c r="H897" s="22" t="str">
        <f t="array" ref="H897">IF(D897="","",IFERROR(INDEX('CÔNG ĐOẠN'!$F$5:$F$104,MATCH(D897,'CÔNG ĐOẠN'!$B$5:$B$104,0)),0))</f>
        <v/>
      </c>
      <c r="I897" s="22" t="str">
        <f t="shared" si="1"/>
        <v/>
      </c>
      <c r="J897" s="30"/>
    </row>
    <row r="898" ht="19.5" customHeight="1">
      <c r="A898" s="29"/>
      <c r="B898" s="30"/>
      <c r="C898" s="21" t="str">
        <f t="array" ref="C898">IF(B898="","",IFERROR(INDEX('NHÂN VIÊN'!$C$5:$C$54,MATCH(B898,'NHÂN VIÊN'!$B$5:$B$54,0)),"⚠ Sai mã NV"))</f>
        <v/>
      </c>
      <c r="D898" s="30"/>
      <c r="E898" s="21" t="str">
        <f t="array" ref="E898">IF(D898="","",IFERROR(INDEX('CÔNG ĐOẠN'!$C$5:$C$104,MATCH(D898,'CÔNG ĐOẠN'!$B$5:$B$104,0)),"⚠ Sai mã CĐ"))</f>
        <v/>
      </c>
      <c r="F898" s="21" t="str">
        <f t="array" ref="F898">IF(D898="","",IFERROR(INDEX('CÔNG ĐOẠN'!$D$5:$D$104,MATCH(D898,'CÔNG ĐOẠN'!$B$5:$B$104,0)),""))</f>
        <v/>
      </c>
      <c r="G898" s="23"/>
      <c r="H898" s="22" t="str">
        <f t="array" ref="H898">IF(D898="","",IFERROR(INDEX('CÔNG ĐOẠN'!$F$5:$F$104,MATCH(D898,'CÔNG ĐOẠN'!$B$5:$B$104,0)),0))</f>
        <v/>
      </c>
      <c r="I898" s="22" t="str">
        <f t="shared" si="1"/>
        <v/>
      </c>
      <c r="J898" s="30"/>
    </row>
    <row r="899" ht="19.5" customHeight="1">
      <c r="A899" s="29"/>
      <c r="B899" s="30"/>
      <c r="C899" s="21" t="str">
        <f t="array" ref="C899">IF(B899="","",IFERROR(INDEX('NHÂN VIÊN'!$C$5:$C$54,MATCH(B899,'NHÂN VIÊN'!$B$5:$B$54,0)),"⚠ Sai mã NV"))</f>
        <v/>
      </c>
      <c r="D899" s="30"/>
      <c r="E899" s="21" t="str">
        <f t="array" ref="E899">IF(D899="","",IFERROR(INDEX('CÔNG ĐOẠN'!$C$5:$C$104,MATCH(D899,'CÔNG ĐOẠN'!$B$5:$B$104,0)),"⚠ Sai mã CĐ"))</f>
        <v/>
      </c>
      <c r="F899" s="21" t="str">
        <f t="array" ref="F899">IF(D899="","",IFERROR(INDEX('CÔNG ĐOẠN'!$D$5:$D$104,MATCH(D899,'CÔNG ĐOẠN'!$B$5:$B$104,0)),""))</f>
        <v/>
      </c>
      <c r="G899" s="23"/>
      <c r="H899" s="22" t="str">
        <f t="array" ref="H899">IF(D899="","",IFERROR(INDEX('CÔNG ĐOẠN'!$F$5:$F$104,MATCH(D899,'CÔNG ĐOẠN'!$B$5:$B$104,0)),0))</f>
        <v/>
      </c>
      <c r="I899" s="22" t="str">
        <f t="shared" si="1"/>
        <v/>
      </c>
      <c r="J899" s="30"/>
    </row>
    <row r="900" ht="19.5" customHeight="1">
      <c r="A900" s="29"/>
      <c r="B900" s="30"/>
      <c r="C900" s="21" t="str">
        <f t="array" ref="C900">IF(B900="","",IFERROR(INDEX('NHÂN VIÊN'!$C$5:$C$54,MATCH(B900,'NHÂN VIÊN'!$B$5:$B$54,0)),"⚠ Sai mã NV"))</f>
        <v/>
      </c>
      <c r="D900" s="30"/>
      <c r="E900" s="21" t="str">
        <f t="array" ref="E900">IF(D900="","",IFERROR(INDEX('CÔNG ĐOẠN'!$C$5:$C$104,MATCH(D900,'CÔNG ĐOẠN'!$B$5:$B$104,0)),"⚠ Sai mã CĐ"))</f>
        <v/>
      </c>
      <c r="F900" s="21" t="str">
        <f t="array" ref="F900">IF(D900="","",IFERROR(INDEX('CÔNG ĐOẠN'!$D$5:$D$104,MATCH(D900,'CÔNG ĐOẠN'!$B$5:$B$104,0)),""))</f>
        <v/>
      </c>
      <c r="G900" s="23"/>
      <c r="H900" s="22" t="str">
        <f t="array" ref="H900">IF(D900="","",IFERROR(INDEX('CÔNG ĐOẠN'!$F$5:$F$104,MATCH(D900,'CÔNG ĐOẠN'!$B$5:$B$104,0)),0))</f>
        <v/>
      </c>
      <c r="I900" s="22" t="str">
        <f t="shared" si="1"/>
        <v/>
      </c>
      <c r="J900" s="30"/>
    </row>
    <row r="901" ht="19.5" customHeight="1">
      <c r="A901" s="29"/>
      <c r="B901" s="30"/>
      <c r="C901" s="21" t="str">
        <f t="array" ref="C901">IF(B901="","",IFERROR(INDEX('NHÂN VIÊN'!$C$5:$C$54,MATCH(B901,'NHÂN VIÊN'!$B$5:$B$54,0)),"⚠ Sai mã NV"))</f>
        <v/>
      </c>
      <c r="D901" s="30"/>
      <c r="E901" s="21" t="str">
        <f t="array" ref="E901">IF(D901="","",IFERROR(INDEX('CÔNG ĐOẠN'!$C$5:$C$104,MATCH(D901,'CÔNG ĐOẠN'!$B$5:$B$104,0)),"⚠ Sai mã CĐ"))</f>
        <v/>
      </c>
      <c r="F901" s="21" t="str">
        <f t="array" ref="F901">IF(D901="","",IFERROR(INDEX('CÔNG ĐOẠN'!$D$5:$D$104,MATCH(D901,'CÔNG ĐOẠN'!$B$5:$B$104,0)),""))</f>
        <v/>
      </c>
      <c r="G901" s="23"/>
      <c r="H901" s="22" t="str">
        <f t="array" ref="H901">IF(D901="","",IFERROR(INDEX('CÔNG ĐOẠN'!$F$5:$F$104,MATCH(D901,'CÔNG ĐOẠN'!$B$5:$B$104,0)),0))</f>
        <v/>
      </c>
      <c r="I901" s="22" t="str">
        <f t="shared" si="1"/>
        <v/>
      </c>
      <c r="J901" s="30"/>
    </row>
    <row r="902" ht="19.5" customHeight="1">
      <c r="A902" s="29"/>
      <c r="B902" s="30"/>
      <c r="C902" s="21" t="str">
        <f t="array" ref="C902">IF(B902="","",IFERROR(INDEX('NHÂN VIÊN'!$C$5:$C$54,MATCH(B902,'NHÂN VIÊN'!$B$5:$B$54,0)),"⚠ Sai mã NV"))</f>
        <v/>
      </c>
      <c r="D902" s="30"/>
      <c r="E902" s="21" t="str">
        <f t="array" ref="E902">IF(D902="","",IFERROR(INDEX('CÔNG ĐOẠN'!$C$5:$C$104,MATCH(D902,'CÔNG ĐOẠN'!$B$5:$B$104,0)),"⚠ Sai mã CĐ"))</f>
        <v/>
      </c>
      <c r="F902" s="21" t="str">
        <f t="array" ref="F902">IF(D902="","",IFERROR(INDEX('CÔNG ĐOẠN'!$D$5:$D$104,MATCH(D902,'CÔNG ĐOẠN'!$B$5:$B$104,0)),""))</f>
        <v/>
      </c>
      <c r="G902" s="23"/>
      <c r="H902" s="22" t="str">
        <f t="array" ref="H902">IF(D902="","",IFERROR(INDEX('CÔNG ĐOẠN'!$F$5:$F$104,MATCH(D902,'CÔNG ĐOẠN'!$B$5:$B$104,0)),0))</f>
        <v/>
      </c>
      <c r="I902" s="22" t="str">
        <f t="shared" si="1"/>
        <v/>
      </c>
      <c r="J902" s="30"/>
    </row>
    <row r="903" ht="19.5" customHeight="1">
      <c r="A903" s="29"/>
      <c r="B903" s="30"/>
      <c r="C903" s="21" t="str">
        <f t="array" ref="C903">IF(B903="","",IFERROR(INDEX('NHÂN VIÊN'!$C$5:$C$54,MATCH(B903,'NHÂN VIÊN'!$B$5:$B$54,0)),"⚠ Sai mã NV"))</f>
        <v/>
      </c>
      <c r="D903" s="30"/>
      <c r="E903" s="21" t="str">
        <f t="array" ref="E903">IF(D903="","",IFERROR(INDEX('CÔNG ĐOẠN'!$C$5:$C$104,MATCH(D903,'CÔNG ĐOẠN'!$B$5:$B$104,0)),"⚠ Sai mã CĐ"))</f>
        <v/>
      </c>
      <c r="F903" s="21" t="str">
        <f t="array" ref="F903">IF(D903="","",IFERROR(INDEX('CÔNG ĐOẠN'!$D$5:$D$104,MATCH(D903,'CÔNG ĐOẠN'!$B$5:$B$104,0)),""))</f>
        <v/>
      </c>
      <c r="G903" s="23"/>
      <c r="H903" s="22" t="str">
        <f t="array" ref="H903">IF(D903="","",IFERROR(INDEX('CÔNG ĐOẠN'!$F$5:$F$104,MATCH(D903,'CÔNG ĐOẠN'!$B$5:$B$104,0)),0))</f>
        <v/>
      </c>
      <c r="I903" s="22" t="str">
        <f t="shared" si="1"/>
        <v/>
      </c>
      <c r="J903" s="30"/>
    </row>
    <row r="904" ht="19.5" customHeight="1">
      <c r="A904" s="29"/>
      <c r="B904" s="30"/>
      <c r="C904" s="21" t="str">
        <f t="array" ref="C904">IF(B904="","",IFERROR(INDEX('NHÂN VIÊN'!$C$5:$C$54,MATCH(B904,'NHÂN VIÊN'!$B$5:$B$54,0)),"⚠ Sai mã NV"))</f>
        <v/>
      </c>
      <c r="D904" s="30"/>
      <c r="E904" s="21" t="str">
        <f t="array" ref="E904">IF(D904="","",IFERROR(INDEX('CÔNG ĐOẠN'!$C$5:$C$104,MATCH(D904,'CÔNG ĐOẠN'!$B$5:$B$104,0)),"⚠ Sai mã CĐ"))</f>
        <v/>
      </c>
      <c r="F904" s="21" t="str">
        <f t="array" ref="F904">IF(D904="","",IFERROR(INDEX('CÔNG ĐOẠN'!$D$5:$D$104,MATCH(D904,'CÔNG ĐOẠN'!$B$5:$B$104,0)),""))</f>
        <v/>
      </c>
      <c r="G904" s="23"/>
      <c r="H904" s="22" t="str">
        <f t="array" ref="H904">IF(D904="","",IFERROR(INDEX('CÔNG ĐOẠN'!$F$5:$F$104,MATCH(D904,'CÔNG ĐOẠN'!$B$5:$B$104,0)),0))</f>
        <v/>
      </c>
      <c r="I904" s="22" t="str">
        <f t="shared" si="1"/>
        <v/>
      </c>
      <c r="J904" s="30"/>
    </row>
    <row r="905" ht="19.5" customHeight="1">
      <c r="A905" s="29"/>
      <c r="B905" s="30"/>
      <c r="C905" s="21" t="str">
        <f t="array" ref="C905">IF(B905="","",IFERROR(INDEX('NHÂN VIÊN'!$C$5:$C$54,MATCH(B905,'NHÂN VIÊN'!$B$5:$B$54,0)),"⚠ Sai mã NV"))</f>
        <v/>
      </c>
      <c r="D905" s="30"/>
      <c r="E905" s="21" t="str">
        <f t="array" ref="E905">IF(D905="","",IFERROR(INDEX('CÔNG ĐOẠN'!$C$5:$C$104,MATCH(D905,'CÔNG ĐOẠN'!$B$5:$B$104,0)),"⚠ Sai mã CĐ"))</f>
        <v/>
      </c>
      <c r="F905" s="21" t="str">
        <f t="array" ref="F905">IF(D905="","",IFERROR(INDEX('CÔNG ĐOẠN'!$D$5:$D$104,MATCH(D905,'CÔNG ĐOẠN'!$B$5:$B$104,0)),""))</f>
        <v/>
      </c>
      <c r="G905" s="23"/>
      <c r="H905" s="22" t="str">
        <f t="array" ref="H905">IF(D905="","",IFERROR(INDEX('CÔNG ĐOẠN'!$F$5:$F$104,MATCH(D905,'CÔNG ĐOẠN'!$B$5:$B$104,0)),0))</f>
        <v/>
      </c>
      <c r="I905" s="22" t="str">
        <f t="shared" si="1"/>
        <v/>
      </c>
      <c r="J905" s="30"/>
    </row>
    <row r="906" ht="19.5" customHeight="1">
      <c r="A906" s="29"/>
      <c r="B906" s="30"/>
      <c r="C906" s="21" t="str">
        <f t="array" ref="C906">IF(B906="","",IFERROR(INDEX('NHÂN VIÊN'!$C$5:$C$54,MATCH(B906,'NHÂN VIÊN'!$B$5:$B$54,0)),"⚠ Sai mã NV"))</f>
        <v/>
      </c>
      <c r="D906" s="30"/>
      <c r="E906" s="21" t="str">
        <f t="array" ref="E906">IF(D906="","",IFERROR(INDEX('CÔNG ĐOẠN'!$C$5:$C$104,MATCH(D906,'CÔNG ĐOẠN'!$B$5:$B$104,0)),"⚠ Sai mã CĐ"))</f>
        <v/>
      </c>
      <c r="F906" s="21" t="str">
        <f t="array" ref="F906">IF(D906="","",IFERROR(INDEX('CÔNG ĐOẠN'!$D$5:$D$104,MATCH(D906,'CÔNG ĐOẠN'!$B$5:$B$104,0)),""))</f>
        <v/>
      </c>
      <c r="G906" s="23"/>
      <c r="H906" s="22" t="str">
        <f t="array" ref="H906">IF(D906="","",IFERROR(INDEX('CÔNG ĐOẠN'!$F$5:$F$104,MATCH(D906,'CÔNG ĐOẠN'!$B$5:$B$104,0)),0))</f>
        <v/>
      </c>
      <c r="I906" s="22" t="str">
        <f t="shared" si="1"/>
        <v/>
      </c>
      <c r="J906" s="30"/>
    </row>
    <row r="907" ht="19.5" customHeight="1">
      <c r="A907" s="29"/>
      <c r="B907" s="30"/>
      <c r="C907" s="21" t="str">
        <f t="array" ref="C907">IF(B907="","",IFERROR(INDEX('NHÂN VIÊN'!$C$5:$C$54,MATCH(B907,'NHÂN VIÊN'!$B$5:$B$54,0)),"⚠ Sai mã NV"))</f>
        <v/>
      </c>
      <c r="D907" s="30"/>
      <c r="E907" s="21" t="str">
        <f t="array" ref="E907">IF(D907="","",IFERROR(INDEX('CÔNG ĐOẠN'!$C$5:$C$104,MATCH(D907,'CÔNG ĐOẠN'!$B$5:$B$104,0)),"⚠ Sai mã CĐ"))</f>
        <v/>
      </c>
      <c r="F907" s="21" t="str">
        <f t="array" ref="F907">IF(D907="","",IFERROR(INDEX('CÔNG ĐOẠN'!$D$5:$D$104,MATCH(D907,'CÔNG ĐOẠN'!$B$5:$B$104,0)),""))</f>
        <v/>
      </c>
      <c r="G907" s="23"/>
      <c r="H907" s="22" t="str">
        <f t="array" ref="H907">IF(D907="","",IFERROR(INDEX('CÔNG ĐOẠN'!$F$5:$F$104,MATCH(D907,'CÔNG ĐOẠN'!$B$5:$B$104,0)),0))</f>
        <v/>
      </c>
      <c r="I907" s="22" t="str">
        <f t="shared" si="1"/>
        <v/>
      </c>
      <c r="J907" s="30"/>
    </row>
    <row r="908" ht="19.5" customHeight="1">
      <c r="A908" s="29"/>
      <c r="B908" s="30"/>
      <c r="C908" s="21" t="str">
        <f t="array" ref="C908">IF(B908="","",IFERROR(INDEX('NHÂN VIÊN'!$C$5:$C$54,MATCH(B908,'NHÂN VIÊN'!$B$5:$B$54,0)),"⚠ Sai mã NV"))</f>
        <v/>
      </c>
      <c r="D908" s="30"/>
      <c r="E908" s="21" t="str">
        <f t="array" ref="E908">IF(D908="","",IFERROR(INDEX('CÔNG ĐOẠN'!$C$5:$C$104,MATCH(D908,'CÔNG ĐOẠN'!$B$5:$B$104,0)),"⚠ Sai mã CĐ"))</f>
        <v/>
      </c>
      <c r="F908" s="21" t="str">
        <f t="array" ref="F908">IF(D908="","",IFERROR(INDEX('CÔNG ĐOẠN'!$D$5:$D$104,MATCH(D908,'CÔNG ĐOẠN'!$B$5:$B$104,0)),""))</f>
        <v/>
      </c>
      <c r="G908" s="23"/>
      <c r="H908" s="22" t="str">
        <f t="array" ref="H908">IF(D908="","",IFERROR(INDEX('CÔNG ĐOẠN'!$F$5:$F$104,MATCH(D908,'CÔNG ĐOẠN'!$B$5:$B$104,0)),0))</f>
        <v/>
      </c>
      <c r="I908" s="22" t="str">
        <f t="shared" si="1"/>
        <v/>
      </c>
      <c r="J908" s="30"/>
    </row>
    <row r="909" ht="19.5" customHeight="1">
      <c r="A909" s="29"/>
      <c r="B909" s="30"/>
      <c r="C909" s="21" t="str">
        <f t="array" ref="C909">IF(B909="","",IFERROR(INDEX('NHÂN VIÊN'!$C$5:$C$54,MATCH(B909,'NHÂN VIÊN'!$B$5:$B$54,0)),"⚠ Sai mã NV"))</f>
        <v/>
      </c>
      <c r="D909" s="30"/>
      <c r="E909" s="21" t="str">
        <f t="array" ref="E909">IF(D909="","",IFERROR(INDEX('CÔNG ĐOẠN'!$C$5:$C$104,MATCH(D909,'CÔNG ĐOẠN'!$B$5:$B$104,0)),"⚠ Sai mã CĐ"))</f>
        <v/>
      </c>
      <c r="F909" s="21" t="str">
        <f t="array" ref="F909">IF(D909="","",IFERROR(INDEX('CÔNG ĐOẠN'!$D$5:$D$104,MATCH(D909,'CÔNG ĐOẠN'!$B$5:$B$104,0)),""))</f>
        <v/>
      </c>
      <c r="G909" s="23"/>
      <c r="H909" s="22" t="str">
        <f t="array" ref="H909">IF(D909="","",IFERROR(INDEX('CÔNG ĐOẠN'!$F$5:$F$104,MATCH(D909,'CÔNG ĐOẠN'!$B$5:$B$104,0)),0))</f>
        <v/>
      </c>
      <c r="I909" s="22" t="str">
        <f t="shared" si="1"/>
        <v/>
      </c>
      <c r="J909" s="30"/>
    </row>
    <row r="910" ht="19.5" customHeight="1">
      <c r="A910" s="29"/>
      <c r="B910" s="30"/>
      <c r="C910" s="21" t="str">
        <f t="array" ref="C910">IF(B910="","",IFERROR(INDEX('NHÂN VIÊN'!$C$5:$C$54,MATCH(B910,'NHÂN VIÊN'!$B$5:$B$54,0)),"⚠ Sai mã NV"))</f>
        <v/>
      </c>
      <c r="D910" s="30"/>
      <c r="E910" s="21" t="str">
        <f t="array" ref="E910">IF(D910="","",IFERROR(INDEX('CÔNG ĐOẠN'!$C$5:$C$104,MATCH(D910,'CÔNG ĐOẠN'!$B$5:$B$104,0)),"⚠ Sai mã CĐ"))</f>
        <v/>
      </c>
      <c r="F910" s="21" t="str">
        <f t="array" ref="F910">IF(D910="","",IFERROR(INDEX('CÔNG ĐOẠN'!$D$5:$D$104,MATCH(D910,'CÔNG ĐOẠN'!$B$5:$B$104,0)),""))</f>
        <v/>
      </c>
      <c r="G910" s="23"/>
      <c r="H910" s="22" t="str">
        <f t="array" ref="H910">IF(D910="","",IFERROR(INDEX('CÔNG ĐOẠN'!$F$5:$F$104,MATCH(D910,'CÔNG ĐOẠN'!$B$5:$B$104,0)),0))</f>
        <v/>
      </c>
      <c r="I910" s="22" t="str">
        <f t="shared" si="1"/>
        <v/>
      </c>
      <c r="J910" s="30"/>
    </row>
    <row r="911" ht="19.5" customHeight="1">
      <c r="A911" s="29"/>
      <c r="B911" s="30"/>
      <c r="C911" s="21" t="str">
        <f t="array" ref="C911">IF(B911="","",IFERROR(INDEX('NHÂN VIÊN'!$C$5:$C$54,MATCH(B911,'NHÂN VIÊN'!$B$5:$B$54,0)),"⚠ Sai mã NV"))</f>
        <v/>
      </c>
      <c r="D911" s="30"/>
      <c r="E911" s="21" t="str">
        <f t="array" ref="E911">IF(D911="","",IFERROR(INDEX('CÔNG ĐOẠN'!$C$5:$C$104,MATCH(D911,'CÔNG ĐOẠN'!$B$5:$B$104,0)),"⚠ Sai mã CĐ"))</f>
        <v/>
      </c>
      <c r="F911" s="21" t="str">
        <f t="array" ref="F911">IF(D911="","",IFERROR(INDEX('CÔNG ĐOẠN'!$D$5:$D$104,MATCH(D911,'CÔNG ĐOẠN'!$B$5:$B$104,0)),""))</f>
        <v/>
      </c>
      <c r="G911" s="23"/>
      <c r="H911" s="22" t="str">
        <f t="array" ref="H911">IF(D911="","",IFERROR(INDEX('CÔNG ĐOẠN'!$F$5:$F$104,MATCH(D911,'CÔNG ĐOẠN'!$B$5:$B$104,0)),0))</f>
        <v/>
      </c>
      <c r="I911" s="22" t="str">
        <f t="shared" si="1"/>
        <v/>
      </c>
      <c r="J911" s="30"/>
    </row>
    <row r="912" ht="19.5" customHeight="1">
      <c r="A912" s="29"/>
      <c r="B912" s="30"/>
      <c r="C912" s="21" t="str">
        <f t="array" ref="C912">IF(B912="","",IFERROR(INDEX('NHÂN VIÊN'!$C$5:$C$54,MATCH(B912,'NHÂN VIÊN'!$B$5:$B$54,0)),"⚠ Sai mã NV"))</f>
        <v/>
      </c>
      <c r="D912" s="30"/>
      <c r="E912" s="21" t="str">
        <f t="array" ref="E912">IF(D912="","",IFERROR(INDEX('CÔNG ĐOẠN'!$C$5:$C$104,MATCH(D912,'CÔNG ĐOẠN'!$B$5:$B$104,0)),"⚠ Sai mã CĐ"))</f>
        <v/>
      </c>
      <c r="F912" s="21" t="str">
        <f t="array" ref="F912">IF(D912="","",IFERROR(INDEX('CÔNG ĐOẠN'!$D$5:$D$104,MATCH(D912,'CÔNG ĐOẠN'!$B$5:$B$104,0)),""))</f>
        <v/>
      </c>
      <c r="G912" s="23"/>
      <c r="H912" s="22" t="str">
        <f t="array" ref="H912">IF(D912="","",IFERROR(INDEX('CÔNG ĐOẠN'!$F$5:$F$104,MATCH(D912,'CÔNG ĐOẠN'!$B$5:$B$104,0)),0))</f>
        <v/>
      </c>
      <c r="I912" s="22" t="str">
        <f t="shared" si="1"/>
        <v/>
      </c>
      <c r="J912" s="30"/>
    </row>
    <row r="913" ht="19.5" customHeight="1">
      <c r="A913" s="29"/>
      <c r="B913" s="30"/>
      <c r="C913" s="21" t="str">
        <f t="array" ref="C913">IF(B913="","",IFERROR(INDEX('NHÂN VIÊN'!$C$5:$C$54,MATCH(B913,'NHÂN VIÊN'!$B$5:$B$54,0)),"⚠ Sai mã NV"))</f>
        <v/>
      </c>
      <c r="D913" s="30"/>
      <c r="E913" s="21" t="str">
        <f t="array" ref="E913">IF(D913="","",IFERROR(INDEX('CÔNG ĐOẠN'!$C$5:$C$104,MATCH(D913,'CÔNG ĐOẠN'!$B$5:$B$104,0)),"⚠ Sai mã CĐ"))</f>
        <v/>
      </c>
      <c r="F913" s="21" t="str">
        <f t="array" ref="F913">IF(D913="","",IFERROR(INDEX('CÔNG ĐOẠN'!$D$5:$D$104,MATCH(D913,'CÔNG ĐOẠN'!$B$5:$B$104,0)),""))</f>
        <v/>
      </c>
      <c r="G913" s="23"/>
      <c r="H913" s="22" t="str">
        <f t="array" ref="H913">IF(D913="","",IFERROR(INDEX('CÔNG ĐOẠN'!$F$5:$F$104,MATCH(D913,'CÔNG ĐOẠN'!$B$5:$B$104,0)),0))</f>
        <v/>
      </c>
      <c r="I913" s="22" t="str">
        <f t="shared" si="1"/>
        <v/>
      </c>
      <c r="J913" s="30"/>
    </row>
    <row r="914" ht="19.5" customHeight="1">
      <c r="A914" s="29"/>
      <c r="B914" s="30"/>
      <c r="C914" s="21" t="str">
        <f t="array" ref="C914">IF(B914="","",IFERROR(INDEX('NHÂN VIÊN'!$C$5:$C$54,MATCH(B914,'NHÂN VIÊN'!$B$5:$B$54,0)),"⚠ Sai mã NV"))</f>
        <v/>
      </c>
      <c r="D914" s="30"/>
      <c r="E914" s="21" t="str">
        <f t="array" ref="E914">IF(D914="","",IFERROR(INDEX('CÔNG ĐOẠN'!$C$5:$C$104,MATCH(D914,'CÔNG ĐOẠN'!$B$5:$B$104,0)),"⚠ Sai mã CĐ"))</f>
        <v/>
      </c>
      <c r="F914" s="21" t="str">
        <f t="array" ref="F914">IF(D914="","",IFERROR(INDEX('CÔNG ĐOẠN'!$D$5:$D$104,MATCH(D914,'CÔNG ĐOẠN'!$B$5:$B$104,0)),""))</f>
        <v/>
      </c>
      <c r="G914" s="23"/>
      <c r="H914" s="22" t="str">
        <f t="array" ref="H914">IF(D914="","",IFERROR(INDEX('CÔNG ĐOẠN'!$F$5:$F$104,MATCH(D914,'CÔNG ĐOẠN'!$B$5:$B$104,0)),0))</f>
        <v/>
      </c>
      <c r="I914" s="22" t="str">
        <f t="shared" si="1"/>
        <v/>
      </c>
      <c r="J914" s="30"/>
    </row>
    <row r="915" ht="19.5" customHeight="1">
      <c r="A915" s="29"/>
      <c r="B915" s="30"/>
      <c r="C915" s="21" t="str">
        <f t="array" ref="C915">IF(B915="","",IFERROR(INDEX('NHÂN VIÊN'!$C$5:$C$54,MATCH(B915,'NHÂN VIÊN'!$B$5:$B$54,0)),"⚠ Sai mã NV"))</f>
        <v/>
      </c>
      <c r="D915" s="30"/>
      <c r="E915" s="21" t="str">
        <f t="array" ref="E915">IF(D915="","",IFERROR(INDEX('CÔNG ĐOẠN'!$C$5:$C$104,MATCH(D915,'CÔNG ĐOẠN'!$B$5:$B$104,0)),"⚠ Sai mã CĐ"))</f>
        <v/>
      </c>
      <c r="F915" s="21" t="str">
        <f t="array" ref="F915">IF(D915="","",IFERROR(INDEX('CÔNG ĐOẠN'!$D$5:$D$104,MATCH(D915,'CÔNG ĐOẠN'!$B$5:$B$104,0)),""))</f>
        <v/>
      </c>
      <c r="G915" s="23"/>
      <c r="H915" s="22" t="str">
        <f t="array" ref="H915">IF(D915="","",IFERROR(INDEX('CÔNG ĐOẠN'!$F$5:$F$104,MATCH(D915,'CÔNG ĐOẠN'!$B$5:$B$104,0)),0))</f>
        <v/>
      </c>
      <c r="I915" s="22" t="str">
        <f t="shared" si="1"/>
        <v/>
      </c>
      <c r="J915" s="30"/>
    </row>
    <row r="916" ht="19.5" customHeight="1">
      <c r="A916" s="29"/>
      <c r="B916" s="30"/>
      <c r="C916" s="21" t="str">
        <f t="array" ref="C916">IF(B916="","",IFERROR(INDEX('NHÂN VIÊN'!$C$5:$C$54,MATCH(B916,'NHÂN VIÊN'!$B$5:$B$54,0)),"⚠ Sai mã NV"))</f>
        <v/>
      </c>
      <c r="D916" s="30"/>
      <c r="E916" s="21" t="str">
        <f t="array" ref="E916">IF(D916="","",IFERROR(INDEX('CÔNG ĐOẠN'!$C$5:$C$104,MATCH(D916,'CÔNG ĐOẠN'!$B$5:$B$104,0)),"⚠ Sai mã CĐ"))</f>
        <v/>
      </c>
      <c r="F916" s="21" t="str">
        <f t="array" ref="F916">IF(D916="","",IFERROR(INDEX('CÔNG ĐOẠN'!$D$5:$D$104,MATCH(D916,'CÔNG ĐOẠN'!$B$5:$B$104,0)),""))</f>
        <v/>
      </c>
      <c r="G916" s="23"/>
      <c r="H916" s="22" t="str">
        <f t="array" ref="H916">IF(D916="","",IFERROR(INDEX('CÔNG ĐOẠN'!$F$5:$F$104,MATCH(D916,'CÔNG ĐOẠN'!$B$5:$B$104,0)),0))</f>
        <v/>
      </c>
      <c r="I916" s="22" t="str">
        <f t="shared" si="1"/>
        <v/>
      </c>
      <c r="J916" s="30"/>
    </row>
    <row r="917" ht="19.5" customHeight="1">
      <c r="A917" s="29"/>
      <c r="B917" s="30"/>
      <c r="C917" s="21" t="str">
        <f t="array" ref="C917">IF(B917="","",IFERROR(INDEX('NHÂN VIÊN'!$C$5:$C$54,MATCH(B917,'NHÂN VIÊN'!$B$5:$B$54,0)),"⚠ Sai mã NV"))</f>
        <v/>
      </c>
      <c r="D917" s="30"/>
      <c r="E917" s="21" t="str">
        <f t="array" ref="E917">IF(D917="","",IFERROR(INDEX('CÔNG ĐOẠN'!$C$5:$C$104,MATCH(D917,'CÔNG ĐOẠN'!$B$5:$B$104,0)),"⚠ Sai mã CĐ"))</f>
        <v/>
      </c>
      <c r="F917" s="21" t="str">
        <f t="array" ref="F917">IF(D917="","",IFERROR(INDEX('CÔNG ĐOẠN'!$D$5:$D$104,MATCH(D917,'CÔNG ĐOẠN'!$B$5:$B$104,0)),""))</f>
        <v/>
      </c>
      <c r="G917" s="23"/>
      <c r="H917" s="22" t="str">
        <f t="array" ref="H917">IF(D917="","",IFERROR(INDEX('CÔNG ĐOẠN'!$F$5:$F$104,MATCH(D917,'CÔNG ĐOẠN'!$B$5:$B$104,0)),0))</f>
        <v/>
      </c>
      <c r="I917" s="22" t="str">
        <f t="shared" si="1"/>
        <v/>
      </c>
      <c r="J917" s="30"/>
    </row>
    <row r="918" ht="19.5" customHeight="1">
      <c r="A918" s="29"/>
      <c r="B918" s="30"/>
      <c r="C918" s="21" t="str">
        <f t="array" ref="C918">IF(B918="","",IFERROR(INDEX('NHÂN VIÊN'!$C$5:$C$54,MATCH(B918,'NHÂN VIÊN'!$B$5:$B$54,0)),"⚠ Sai mã NV"))</f>
        <v/>
      </c>
      <c r="D918" s="30"/>
      <c r="E918" s="21" t="str">
        <f t="array" ref="E918">IF(D918="","",IFERROR(INDEX('CÔNG ĐOẠN'!$C$5:$C$104,MATCH(D918,'CÔNG ĐOẠN'!$B$5:$B$104,0)),"⚠ Sai mã CĐ"))</f>
        <v/>
      </c>
      <c r="F918" s="21" t="str">
        <f t="array" ref="F918">IF(D918="","",IFERROR(INDEX('CÔNG ĐOẠN'!$D$5:$D$104,MATCH(D918,'CÔNG ĐOẠN'!$B$5:$B$104,0)),""))</f>
        <v/>
      </c>
      <c r="G918" s="23"/>
      <c r="H918" s="22" t="str">
        <f t="array" ref="H918">IF(D918="","",IFERROR(INDEX('CÔNG ĐOẠN'!$F$5:$F$104,MATCH(D918,'CÔNG ĐOẠN'!$B$5:$B$104,0)),0))</f>
        <v/>
      </c>
      <c r="I918" s="22" t="str">
        <f t="shared" si="1"/>
        <v/>
      </c>
      <c r="J918" s="30"/>
    </row>
    <row r="919" ht="19.5" customHeight="1">
      <c r="A919" s="29"/>
      <c r="B919" s="30"/>
      <c r="C919" s="21" t="str">
        <f t="array" ref="C919">IF(B919="","",IFERROR(INDEX('NHÂN VIÊN'!$C$5:$C$54,MATCH(B919,'NHÂN VIÊN'!$B$5:$B$54,0)),"⚠ Sai mã NV"))</f>
        <v/>
      </c>
      <c r="D919" s="30"/>
      <c r="E919" s="21" t="str">
        <f t="array" ref="E919">IF(D919="","",IFERROR(INDEX('CÔNG ĐOẠN'!$C$5:$C$104,MATCH(D919,'CÔNG ĐOẠN'!$B$5:$B$104,0)),"⚠ Sai mã CĐ"))</f>
        <v/>
      </c>
      <c r="F919" s="21" t="str">
        <f t="array" ref="F919">IF(D919="","",IFERROR(INDEX('CÔNG ĐOẠN'!$D$5:$D$104,MATCH(D919,'CÔNG ĐOẠN'!$B$5:$B$104,0)),""))</f>
        <v/>
      </c>
      <c r="G919" s="23"/>
      <c r="H919" s="22" t="str">
        <f t="array" ref="H919">IF(D919="","",IFERROR(INDEX('CÔNG ĐOẠN'!$F$5:$F$104,MATCH(D919,'CÔNG ĐOẠN'!$B$5:$B$104,0)),0))</f>
        <v/>
      </c>
      <c r="I919" s="22" t="str">
        <f t="shared" si="1"/>
        <v/>
      </c>
      <c r="J919" s="30"/>
    </row>
    <row r="920" ht="19.5" customHeight="1">
      <c r="A920" s="29"/>
      <c r="B920" s="30"/>
      <c r="C920" s="21" t="str">
        <f t="array" ref="C920">IF(B920="","",IFERROR(INDEX('NHÂN VIÊN'!$C$5:$C$54,MATCH(B920,'NHÂN VIÊN'!$B$5:$B$54,0)),"⚠ Sai mã NV"))</f>
        <v/>
      </c>
      <c r="D920" s="30"/>
      <c r="E920" s="21" t="str">
        <f t="array" ref="E920">IF(D920="","",IFERROR(INDEX('CÔNG ĐOẠN'!$C$5:$C$104,MATCH(D920,'CÔNG ĐOẠN'!$B$5:$B$104,0)),"⚠ Sai mã CĐ"))</f>
        <v/>
      </c>
      <c r="F920" s="21" t="str">
        <f t="array" ref="F920">IF(D920="","",IFERROR(INDEX('CÔNG ĐOẠN'!$D$5:$D$104,MATCH(D920,'CÔNG ĐOẠN'!$B$5:$B$104,0)),""))</f>
        <v/>
      </c>
      <c r="G920" s="23"/>
      <c r="H920" s="22" t="str">
        <f t="array" ref="H920">IF(D920="","",IFERROR(INDEX('CÔNG ĐOẠN'!$F$5:$F$104,MATCH(D920,'CÔNG ĐOẠN'!$B$5:$B$104,0)),0))</f>
        <v/>
      </c>
      <c r="I920" s="22" t="str">
        <f t="shared" si="1"/>
        <v/>
      </c>
      <c r="J920" s="30"/>
    </row>
    <row r="921" ht="19.5" customHeight="1">
      <c r="A921" s="29"/>
      <c r="B921" s="30"/>
      <c r="C921" s="21" t="str">
        <f t="array" ref="C921">IF(B921="","",IFERROR(INDEX('NHÂN VIÊN'!$C$5:$C$54,MATCH(B921,'NHÂN VIÊN'!$B$5:$B$54,0)),"⚠ Sai mã NV"))</f>
        <v/>
      </c>
      <c r="D921" s="30"/>
      <c r="E921" s="21" t="str">
        <f t="array" ref="E921">IF(D921="","",IFERROR(INDEX('CÔNG ĐOẠN'!$C$5:$C$104,MATCH(D921,'CÔNG ĐOẠN'!$B$5:$B$104,0)),"⚠ Sai mã CĐ"))</f>
        <v/>
      </c>
      <c r="F921" s="21" t="str">
        <f t="array" ref="F921">IF(D921="","",IFERROR(INDEX('CÔNG ĐOẠN'!$D$5:$D$104,MATCH(D921,'CÔNG ĐOẠN'!$B$5:$B$104,0)),""))</f>
        <v/>
      </c>
      <c r="G921" s="23"/>
      <c r="H921" s="22" t="str">
        <f t="array" ref="H921">IF(D921="","",IFERROR(INDEX('CÔNG ĐOẠN'!$F$5:$F$104,MATCH(D921,'CÔNG ĐOẠN'!$B$5:$B$104,0)),0))</f>
        <v/>
      </c>
      <c r="I921" s="22" t="str">
        <f t="shared" si="1"/>
        <v/>
      </c>
      <c r="J921" s="30"/>
    </row>
    <row r="922" ht="19.5" customHeight="1">
      <c r="A922" s="29"/>
      <c r="B922" s="30"/>
      <c r="C922" s="21" t="str">
        <f t="array" ref="C922">IF(B922="","",IFERROR(INDEX('NHÂN VIÊN'!$C$5:$C$54,MATCH(B922,'NHÂN VIÊN'!$B$5:$B$54,0)),"⚠ Sai mã NV"))</f>
        <v/>
      </c>
      <c r="D922" s="30"/>
      <c r="E922" s="21" t="str">
        <f t="array" ref="E922">IF(D922="","",IFERROR(INDEX('CÔNG ĐOẠN'!$C$5:$C$104,MATCH(D922,'CÔNG ĐOẠN'!$B$5:$B$104,0)),"⚠ Sai mã CĐ"))</f>
        <v/>
      </c>
      <c r="F922" s="21" t="str">
        <f t="array" ref="F922">IF(D922="","",IFERROR(INDEX('CÔNG ĐOẠN'!$D$5:$D$104,MATCH(D922,'CÔNG ĐOẠN'!$B$5:$B$104,0)),""))</f>
        <v/>
      </c>
      <c r="G922" s="23"/>
      <c r="H922" s="22" t="str">
        <f t="array" ref="H922">IF(D922="","",IFERROR(INDEX('CÔNG ĐOẠN'!$F$5:$F$104,MATCH(D922,'CÔNG ĐOẠN'!$B$5:$B$104,0)),0))</f>
        <v/>
      </c>
      <c r="I922" s="22" t="str">
        <f t="shared" si="1"/>
        <v/>
      </c>
      <c r="J922" s="30"/>
    </row>
    <row r="923" ht="19.5" customHeight="1">
      <c r="A923" s="29"/>
      <c r="B923" s="30"/>
      <c r="C923" s="21" t="str">
        <f t="array" ref="C923">IF(B923="","",IFERROR(INDEX('NHÂN VIÊN'!$C$5:$C$54,MATCH(B923,'NHÂN VIÊN'!$B$5:$B$54,0)),"⚠ Sai mã NV"))</f>
        <v/>
      </c>
      <c r="D923" s="30"/>
      <c r="E923" s="21" t="str">
        <f t="array" ref="E923">IF(D923="","",IFERROR(INDEX('CÔNG ĐOẠN'!$C$5:$C$104,MATCH(D923,'CÔNG ĐOẠN'!$B$5:$B$104,0)),"⚠ Sai mã CĐ"))</f>
        <v/>
      </c>
      <c r="F923" s="21" t="str">
        <f t="array" ref="F923">IF(D923="","",IFERROR(INDEX('CÔNG ĐOẠN'!$D$5:$D$104,MATCH(D923,'CÔNG ĐOẠN'!$B$5:$B$104,0)),""))</f>
        <v/>
      </c>
      <c r="G923" s="23"/>
      <c r="H923" s="22" t="str">
        <f t="array" ref="H923">IF(D923="","",IFERROR(INDEX('CÔNG ĐOẠN'!$F$5:$F$104,MATCH(D923,'CÔNG ĐOẠN'!$B$5:$B$104,0)),0))</f>
        <v/>
      </c>
      <c r="I923" s="22" t="str">
        <f t="shared" si="1"/>
        <v/>
      </c>
      <c r="J923" s="30"/>
    </row>
    <row r="924" ht="19.5" customHeight="1">
      <c r="A924" s="29"/>
      <c r="B924" s="30"/>
      <c r="C924" s="21" t="str">
        <f t="array" ref="C924">IF(B924="","",IFERROR(INDEX('NHÂN VIÊN'!$C$5:$C$54,MATCH(B924,'NHÂN VIÊN'!$B$5:$B$54,0)),"⚠ Sai mã NV"))</f>
        <v/>
      </c>
      <c r="D924" s="30"/>
      <c r="E924" s="21" t="str">
        <f t="array" ref="E924">IF(D924="","",IFERROR(INDEX('CÔNG ĐOẠN'!$C$5:$C$104,MATCH(D924,'CÔNG ĐOẠN'!$B$5:$B$104,0)),"⚠ Sai mã CĐ"))</f>
        <v/>
      </c>
      <c r="F924" s="21" t="str">
        <f t="array" ref="F924">IF(D924="","",IFERROR(INDEX('CÔNG ĐOẠN'!$D$5:$D$104,MATCH(D924,'CÔNG ĐOẠN'!$B$5:$B$104,0)),""))</f>
        <v/>
      </c>
      <c r="G924" s="23"/>
      <c r="H924" s="22" t="str">
        <f t="array" ref="H924">IF(D924="","",IFERROR(INDEX('CÔNG ĐOẠN'!$F$5:$F$104,MATCH(D924,'CÔNG ĐOẠN'!$B$5:$B$104,0)),0))</f>
        <v/>
      </c>
      <c r="I924" s="22" t="str">
        <f t="shared" si="1"/>
        <v/>
      </c>
      <c r="J924" s="30"/>
    </row>
    <row r="925" ht="19.5" customHeight="1">
      <c r="A925" s="29"/>
      <c r="B925" s="30"/>
      <c r="C925" s="21" t="str">
        <f t="array" ref="C925">IF(B925="","",IFERROR(INDEX('NHÂN VIÊN'!$C$5:$C$54,MATCH(B925,'NHÂN VIÊN'!$B$5:$B$54,0)),"⚠ Sai mã NV"))</f>
        <v/>
      </c>
      <c r="D925" s="30"/>
      <c r="E925" s="21" t="str">
        <f t="array" ref="E925">IF(D925="","",IFERROR(INDEX('CÔNG ĐOẠN'!$C$5:$C$104,MATCH(D925,'CÔNG ĐOẠN'!$B$5:$B$104,0)),"⚠ Sai mã CĐ"))</f>
        <v/>
      </c>
      <c r="F925" s="21" t="str">
        <f t="array" ref="F925">IF(D925="","",IFERROR(INDEX('CÔNG ĐOẠN'!$D$5:$D$104,MATCH(D925,'CÔNG ĐOẠN'!$B$5:$B$104,0)),""))</f>
        <v/>
      </c>
      <c r="G925" s="23"/>
      <c r="H925" s="22" t="str">
        <f t="array" ref="H925">IF(D925="","",IFERROR(INDEX('CÔNG ĐOẠN'!$F$5:$F$104,MATCH(D925,'CÔNG ĐOẠN'!$B$5:$B$104,0)),0))</f>
        <v/>
      </c>
      <c r="I925" s="22" t="str">
        <f t="shared" si="1"/>
        <v/>
      </c>
      <c r="J925" s="30"/>
    </row>
    <row r="926" ht="19.5" customHeight="1">
      <c r="A926" s="29"/>
      <c r="B926" s="30"/>
      <c r="C926" s="21" t="str">
        <f t="array" ref="C926">IF(B926="","",IFERROR(INDEX('NHÂN VIÊN'!$C$5:$C$54,MATCH(B926,'NHÂN VIÊN'!$B$5:$B$54,0)),"⚠ Sai mã NV"))</f>
        <v/>
      </c>
      <c r="D926" s="30"/>
      <c r="E926" s="21" t="str">
        <f t="array" ref="E926">IF(D926="","",IFERROR(INDEX('CÔNG ĐOẠN'!$C$5:$C$104,MATCH(D926,'CÔNG ĐOẠN'!$B$5:$B$104,0)),"⚠ Sai mã CĐ"))</f>
        <v/>
      </c>
      <c r="F926" s="21" t="str">
        <f t="array" ref="F926">IF(D926="","",IFERROR(INDEX('CÔNG ĐOẠN'!$D$5:$D$104,MATCH(D926,'CÔNG ĐOẠN'!$B$5:$B$104,0)),""))</f>
        <v/>
      </c>
      <c r="G926" s="23"/>
      <c r="H926" s="22" t="str">
        <f t="array" ref="H926">IF(D926="","",IFERROR(INDEX('CÔNG ĐOẠN'!$F$5:$F$104,MATCH(D926,'CÔNG ĐOẠN'!$B$5:$B$104,0)),0))</f>
        <v/>
      </c>
      <c r="I926" s="22" t="str">
        <f t="shared" si="1"/>
        <v/>
      </c>
      <c r="J926" s="30"/>
    </row>
    <row r="927" ht="19.5" customHeight="1">
      <c r="A927" s="29"/>
      <c r="B927" s="30"/>
      <c r="C927" s="21" t="str">
        <f t="array" ref="C927">IF(B927="","",IFERROR(INDEX('NHÂN VIÊN'!$C$5:$C$54,MATCH(B927,'NHÂN VIÊN'!$B$5:$B$54,0)),"⚠ Sai mã NV"))</f>
        <v/>
      </c>
      <c r="D927" s="30"/>
      <c r="E927" s="21" t="str">
        <f t="array" ref="E927">IF(D927="","",IFERROR(INDEX('CÔNG ĐOẠN'!$C$5:$C$104,MATCH(D927,'CÔNG ĐOẠN'!$B$5:$B$104,0)),"⚠ Sai mã CĐ"))</f>
        <v/>
      </c>
      <c r="F927" s="21" t="str">
        <f t="array" ref="F927">IF(D927="","",IFERROR(INDEX('CÔNG ĐOẠN'!$D$5:$D$104,MATCH(D927,'CÔNG ĐOẠN'!$B$5:$B$104,0)),""))</f>
        <v/>
      </c>
      <c r="G927" s="23"/>
      <c r="H927" s="22" t="str">
        <f t="array" ref="H927">IF(D927="","",IFERROR(INDEX('CÔNG ĐOẠN'!$F$5:$F$104,MATCH(D927,'CÔNG ĐOẠN'!$B$5:$B$104,0)),0))</f>
        <v/>
      </c>
      <c r="I927" s="22" t="str">
        <f t="shared" si="1"/>
        <v/>
      </c>
      <c r="J927" s="30"/>
    </row>
    <row r="928" ht="19.5" customHeight="1">
      <c r="A928" s="29"/>
      <c r="B928" s="30"/>
      <c r="C928" s="21" t="str">
        <f t="array" ref="C928">IF(B928="","",IFERROR(INDEX('NHÂN VIÊN'!$C$5:$C$54,MATCH(B928,'NHÂN VIÊN'!$B$5:$B$54,0)),"⚠ Sai mã NV"))</f>
        <v/>
      </c>
      <c r="D928" s="30"/>
      <c r="E928" s="21" t="str">
        <f t="array" ref="E928">IF(D928="","",IFERROR(INDEX('CÔNG ĐOẠN'!$C$5:$C$104,MATCH(D928,'CÔNG ĐOẠN'!$B$5:$B$104,0)),"⚠ Sai mã CĐ"))</f>
        <v/>
      </c>
      <c r="F928" s="21" t="str">
        <f t="array" ref="F928">IF(D928="","",IFERROR(INDEX('CÔNG ĐOẠN'!$D$5:$D$104,MATCH(D928,'CÔNG ĐOẠN'!$B$5:$B$104,0)),""))</f>
        <v/>
      </c>
      <c r="G928" s="23"/>
      <c r="H928" s="22" t="str">
        <f t="array" ref="H928">IF(D928="","",IFERROR(INDEX('CÔNG ĐOẠN'!$F$5:$F$104,MATCH(D928,'CÔNG ĐOẠN'!$B$5:$B$104,0)),0))</f>
        <v/>
      </c>
      <c r="I928" s="22" t="str">
        <f t="shared" si="1"/>
        <v/>
      </c>
      <c r="J928" s="30"/>
    </row>
    <row r="929" ht="19.5" customHeight="1">
      <c r="A929" s="29"/>
      <c r="B929" s="30"/>
      <c r="C929" s="21" t="str">
        <f t="array" ref="C929">IF(B929="","",IFERROR(INDEX('NHÂN VIÊN'!$C$5:$C$54,MATCH(B929,'NHÂN VIÊN'!$B$5:$B$54,0)),"⚠ Sai mã NV"))</f>
        <v/>
      </c>
      <c r="D929" s="30"/>
      <c r="E929" s="21" t="str">
        <f t="array" ref="E929">IF(D929="","",IFERROR(INDEX('CÔNG ĐOẠN'!$C$5:$C$104,MATCH(D929,'CÔNG ĐOẠN'!$B$5:$B$104,0)),"⚠ Sai mã CĐ"))</f>
        <v/>
      </c>
      <c r="F929" s="21" t="str">
        <f t="array" ref="F929">IF(D929="","",IFERROR(INDEX('CÔNG ĐOẠN'!$D$5:$D$104,MATCH(D929,'CÔNG ĐOẠN'!$B$5:$B$104,0)),""))</f>
        <v/>
      </c>
      <c r="G929" s="23"/>
      <c r="H929" s="22" t="str">
        <f t="array" ref="H929">IF(D929="","",IFERROR(INDEX('CÔNG ĐOẠN'!$F$5:$F$104,MATCH(D929,'CÔNG ĐOẠN'!$B$5:$B$104,0)),0))</f>
        <v/>
      </c>
      <c r="I929" s="22" t="str">
        <f t="shared" si="1"/>
        <v/>
      </c>
      <c r="J929" s="30"/>
    </row>
    <row r="930" ht="19.5" customHeight="1">
      <c r="A930" s="29"/>
      <c r="B930" s="30"/>
      <c r="C930" s="21" t="str">
        <f t="array" ref="C930">IF(B930="","",IFERROR(INDEX('NHÂN VIÊN'!$C$5:$C$54,MATCH(B930,'NHÂN VIÊN'!$B$5:$B$54,0)),"⚠ Sai mã NV"))</f>
        <v/>
      </c>
      <c r="D930" s="30"/>
      <c r="E930" s="21" t="str">
        <f t="array" ref="E930">IF(D930="","",IFERROR(INDEX('CÔNG ĐOẠN'!$C$5:$C$104,MATCH(D930,'CÔNG ĐOẠN'!$B$5:$B$104,0)),"⚠ Sai mã CĐ"))</f>
        <v/>
      </c>
      <c r="F930" s="21" t="str">
        <f t="array" ref="F930">IF(D930="","",IFERROR(INDEX('CÔNG ĐOẠN'!$D$5:$D$104,MATCH(D930,'CÔNG ĐOẠN'!$B$5:$B$104,0)),""))</f>
        <v/>
      </c>
      <c r="G930" s="23"/>
      <c r="H930" s="22" t="str">
        <f t="array" ref="H930">IF(D930="","",IFERROR(INDEX('CÔNG ĐOẠN'!$F$5:$F$104,MATCH(D930,'CÔNG ĐOẠN'!$B$5:$B$104,0)),0))</f>
        <v/>
      </c>
      <c r="I930" s="22" t="str">
        <f t="shared" si="1"/>
        <v/>
      </c>
      <c r="J930" s="30"/>
    </row>
    <row r="931" ht="19.5" customHeight="1">
      <c r="A931" s="29"/>
      <c r="B931" s="30"/>
      <c r="C931" s="21" t="str">
        <f t="array" ref="C931">IF(B931="","",IFERROR(INDEX('NHÂN VIÊN'!$C$5:$C$54,MATCH(B931,'NHÂN VIÊN'!$B$5:$B$54,0)),"⚠ Sai mã NV"))</f>
        <v/>
      </c>
      <c r="D931" s="30"/>
      <c r="E931" s="21" t="str">
        <f t="array" ref="E931">IF(D931="","",IFERROR(INDEX('CÔNG ĐOẠN'!$C$5:$C$104,MATCH(D931,'CÔNG ĐOẠN'!$B$5:$B$104,0)),"⚠ Sai mã CĐ"))</f>
        <v/>
      </c>
      <c r="F931" s="21" t="str">
        <f t="array" ref="F931">IF(D931="","",IFERROR(INDEX('CÔNG ĐOẠN'!$D$5:$D$104,MATCH(D931,'CÔNG ĐOẠN'!$B$5:$B$104,0)),""))</f>
        <v/>
      </c>
      <c r="G931" s="23"/>
      <c r="H931" s="22" t="str">
        <f t="array" ref="H931">IF(D931="","",IFERROR(INDEX('CÔNG ĐOẠN'!$F$5:$F$104,MATCH(D931,'CÔNG ĐOẠN'!$B$5:$B$104,0)),0))</f>
        <v/>
      </c>
      <c r="I931" s="22" t="str">
        <f t="shared" si="1"/>
        <v/>
      </c>
      <c r="J931" s="30"/>
    </row>
    <row r="932" ht="19.5" customHeight="1">
      <c r="A932" s="29"/>
      <c r="B932" s="30"/>
      <c r="C932" s="21" t="str">
        <f t="array" ref="C932">IF(B932="","",IFERROR(INDEX('NHÂN VIÊN'!$C$5:$C$54,MATCH(B932,'NHÂN VIÊN'!$B$5:$B$54,0)),"⚠ Sai mã NV"))</f>
        <v/>
      </c>
      <c r="D932" s="30"/>
      <c r="E932" s="21" t="str">
        <f t="array" ref="E932">IF(D932="","",IFERROR(INDEX('CÔNG ĐOẠN'!$C$5:$C$104,MATCH(D932,'CÔNG ĐOẠN'!$B$5:$B$104,0)),"⚠ Sai mã CĐ"))</f>
        <v/>
      </c>
      <c r="F932" s="21" t="str">
        <f t="array" ref="F932">IF(D932="","",IFERROR(INDEX('CÔNG ĐOẠN'!$D$5:$D$104,MATCH(D932,'CÔNG ĐOẠN'!$B$5:$B$104,0)),""))</f>
        <v/>
      </c>
      <c r="G932" s="23"/>
      <c r="H932" s="22" t="str">
        <f t="array" ref="H932">IF(D932="","",IFERROR(INDEX('CÔNG ĐOẠN'!$F$5:$F$104,MATCH(D932,'CÔNG ĐOẠN'!$B$5:$B$104,0)),0))</f>
        <v/>
      </c>
      <c r="I932" s="22" t="str">
        <f t="shared" si="1"/>
        <v/>
      </c>
      <c r="J932" s="30"/>
    </row>
    <row r="933" ht="19.5" customHeight="1">
      <c r="A933" s="29"/>
      <c r="B933" s="30"/>
      <c r="C933" s="21" t="str">
        <f t="array" ref="C933">IF(B933="","",IFERROR(INDEX('NHÂN VIÊN'!$C$5:$C$54,MATCH(B933,'NHÂN VIÊN'!$B$5:$B$54,0)),"⚠ Sai mã NV"))</f>
        <v/>
      </c>
      <c r="D933" s="30"/>
      <c r="E933" s="21" t="str">
        <f t="array" ref="E933">IF(D933="","",IFERROR(INDEX('CÔNG ĐOẠN'!$C$5:$C$104,MATCH(D933,'CÔNG ĐOẠN'!$B$5:$B$104,0)),"⚠ Sai mã CĐ"))</f>
        <v/>
      </c>
      <c r="F933" s="21" t="str">
        <f t="array" ref="F933">IF(D933="","",IFERROR(INDEX('CÔNG ĐOẠN'!$D$5:$D$104,MATCH(D933,'CÔNG ĐOẠN'!$B$5:$B$104,0)),""))</f>
        <v/>
      </c>
      <c r="G933" s="23"/>
      <c r="H933" s="22" t="str">
        <f t="array" ref="H933">IF(D933="","",IFERROR(INDEX('CÔNG ĐOẠN'!$F$5:$F$104,MATCH(D933,'CÔNG ĐOẠN'!$B$5:$B$104,0)),0))</f>
        <v/>
      </c>
      <c r="I933" s="22" t="str">
        <f t="shared" si="1"/>
        <v/>
      </c>
      <c r="J933" s="30"/>
    </row>
    <row r="934" ht="19.5" customHeight="1">
      <c r="A934" s="29"/>
      <c r="B934" s="30"/>
      <c r="C934" s="21" t="str">
        <f t="array" ref="C934">IF(B934="","",IFERROR(INDEX('NHÂN VIÊN'!$C$5:$C$54,MATCH(B934,'NHÂN VIÊN'!$B$5:$B$54,0)),"⚠ Sai mã NV"))</f>
        <v/>
      </c>
      <c r="D934" s="30"/>
      <c r="E934" s="21" t="str">
        <f t="array" ref="E934">IF(D934="","",IFERROR(INDEX('CÔNG ĐOẠN'!$C$5:$C$104,MATCH(D934,'CÔNG ĐOẠN'!$B$5:$B$104,0)),"⚠ Sai mã CĐ"))</f>
        <v/>
      </c>
      <c r="F934" s="21" t="str">
        <f t="array" ref="F934">IF(D934="","",IFERROR(INDEX('CÔNG ĐOẠN'!$D$5:$D$104,MATCH(D934,'CÔNG ĐOẠN'!$B$5:$B$104,0)),""))</f>
        <v/>
      </c>
      <c r="G934" s="23"/>
      <c r="H934" s="22" t="str">
        <f t="array" ref="H934">IF(D934="","",IFERROR(INDEX('CÔNG ĐOẠN'!$F$5:$F$104,MATCH(D934,'CÔNG ĐOẠN'!$B$5:$B$104,0)),0))</f>
        <v/>
      </c>
      <c r="I934" s="22" t="str">
        <f t="shared" si="1"/>
        <v/>
      </c>
      <c r="J934" s="30"/>
    </row>
    <row r="935" ht="19.5" customHeight="1">
      <c r="A935" s="29"/>
      <c r="B935" s="30"/>
      <c r="C935" s="21" t="str">
        <f t="array" ref="C935">IF(B935="","",IFERROR(INDEX('NHÂN VIÊN'!$C$5:$C$54,MATCH(B935,'NHÂN VIÊN'!$B$5:$B$54,0)),"⚠ Sai mã NV"))</f>
        <v/>
      </c>
      <c r="D935" s="30"/>
      <c r="E935" s="21" t="str">
        <f t="array" ref="E935">IF(D935="","",IFERROR(INDEX('CÔNG ĐOẠN'!$C$5:$C$104,MATCH(D935,'CÔNG ĐOẠN'!$B$5:$B$104,0)),"⚠ Sai mã CĐ"))</f>
        <v/>
      </c>
      <c r="F935" s="21" t="str">
        <f t="array" ref="F935">IF(D935="","",IFERROR(INDEX('CÔNG ĐOẠN'!$D$5:$D$104,MATCH(D935,'CÔNG ĐOẠN'!$B$5:$B$104,0)),""))</f>
        <v/>
      </c>
      <c r="G935" s="23"/>
      <c r="H935" s="22" t="str">
        <f t="array" ref="H935">IF(D935="","",IFERROR(INDEX('CÔNG ĐOẠN'!$F$5:$F$104,MATCH(D935,'CÔNG ĐOẠN'!$B$5:$B$104,0)),0))</f>
        <v/>
      </c>
      <c r="I935" s="22" t="str">
        <f t="shared" si="1"/>
        <v/>
      </c>
      <c r="J935" s="30"/>
    </row>
    <row r="936" ht="19.5" customHeight="1">
      <c r="A936" s="29"/>
      <c r="B936" s="30"/>
      <c r="C936" s="21" t="str">
        <f t="array" ref="C936">IF(B936="","",IFERROR(INDEX('NHÂN VIÊN'!$C$5:$C$54,MATCH(B936,'NHÂN VIÊN'!$B$5:$B$54,0)),"⚠ Sai mã NV"))</f>
        <v/>
      </c>
      <c r="D936" s="30"/>
      <c r="E936" s="21" t="str">
        <f t="array" ref="E936">IF(D936="","",IFERROR(INDEX('CÔNG ĐOẠN'!$C$5:$C$104,MATCH(D936,'CÔNG ĐOẠN'!$B$5:$B$104,0)),"⚠ Sai mã CĐ"))</f>
        <v/>
      </c>
      <c r="F936" s="21" t="str">
        <f t="array" ref="F936">IF(D936="","",IFERROR(INDEX('CÔNG ĐOẠN'!$D$5:$D$104,MATCH(D936,'CÔNG ĐOẠN'!$B$5:$B$104,0)),""))</f>
        <v/>
      </c>
      <c r="G936" s="23"/>
      <c r="H936" s="22" t="str">
        <f t="array" ref="H936">IF(D936="","",IFERROR(INDEX('CÔNG ĐOẠN'!$F$5:$F$104,MATCH(D936,'CÔNG ĐOẠN'!$B$5:$B$104,0)),0))</f>
        <v/>
      </c>
      <c r="I936" s="22" t="str">
        <f t="shared" si="1"/>
        <v/>
      </c>
      <c r="J936" s="30"/>
    </row>
    <row r="937" ht="19.5" customHeight="1">
      <c r="A937" s="29"/>
      <c r="B937" s="30"/>
      <c r="C937" s="21" t="str">
        <f t="array" ref="C937">IF(B937="","",IFERROR(INDEX('NHÂN VIÊN'!$C$5:$C$54,MATCH(B937,'NHÂN VIÊN'!$B$5:$B$54,0)),"⚠ Sai mã NV"))</f>
        <v/>
      </c>
      <c r="D937" s="30"/>
      <c r="E937" s="21" t="str">
        <f t="array" ref="E937">IF(D937="","",IFERROR(INDEX('CÔNG ĐOẠN'!$C$5:$C$104,MATCH(D937,'CÔNG ĐOẠN'!$B$5:$B$104,0)),"⚠ Sai mã CĐ"))</f>
        <v/>
      </c>
      <c r="F937" s="21" t="str">
        <f t="array" ref="F937">IF(D937="","",IFERROR(INDEX('CÔNG ĐOẠN'!$D$5:$D$104,MATCH(D937,'CÔNG ĐOẠN'!$B$5:$B$104,0)),""))</f>
        <v/>
      </c>
      <c r="G937" s="23"/>
      <c r="H937" s="22" t="str">
        <f t="array" ref="H937">IF(D937="","",IFERROR(INDEX('CÔNG ĐOẠN'!$F$5:$F$104,MATCH(D937,'CÔNG ĐOẠN'!$B$5:$B$104,0)),0))</f>
        <v/>
      </c>
      <c r="I937" s="22" t="str">
        <f t="shared" si="1"/>
        <v/>
      </c>
      <c r="J937" s="30"/>
    </row>
    <row r="938" ht="19.5" customHeight="1">
      <c r="A938" s="29"/>
      <c r="B938" s="30"/>
      <c r="C938" s="21" t="str">
        <f t="array" ref="C938">IF(B938="","",IFERROR(INDEX('NHÂN VIÊN'!$C$5:$C$54,MATCH(B938,'NHÂN VIÊN'!$B$5:$B$54,0)),"⚠ Sai mã NV"))</f>
        <v/>
      </c>
      <c r="D938" s="30"/>
      <c r="E938" s="21" t="str">
        <f t="array" ref="E938">IF(D938="","",IFERROR(INDEX('CÔNG ĐOẠN'!$C$5:$C$104,MATCH(D938,'CÔNG ĐOẠN'!$B$5:$B$104,0)),"⚠ Sai mã CĐ"))</f>
        <v/>
      </c>
      <c r="F938" s="21" t="str">
        <f t="array" ref="F938">IF(D938="","",IFERROR(INDEX('CÔNG ĐOẠN'!$D$5:$D$104,MATCH(D938,'CÔNG ĐOẠN'!$B$5:$B$104,0)),""))</f>
        <v/>
      </c>
      <c r="G938" s="23"/>
      <c r="H938" s="22" t="str">
        <f t="array" ref="H938">IF(D938="","",IFERROR(INDEX('CÔNG ĐOẠN'!$F$5:$F$104,MATCH(D938,'CÔNG ĐOẠN'!$B$5:$B$104,0)),0))</f>
        <v/>
      </c>
      <c r="I938" s="22" t="str">
        <f t="shared" si="1"/>
        <v/>
      </c>
      <c r="J938" s="30"/>
    </row>
    <row r="939" ht="19.5" customHeight="1">
      <c r="A939" s="29"/>
      <c r="B939" s="30"/>
      <c r="C939" s="21" t="str">
        <f t="array" ref="C939">IF(B939="","",IFERROR(INDEX('NHÂN VIÊN'!$C$5:$C$54,MATCH(B939,'NHÂN VIÊN'!$B$5:$B$54,0)),"⚠ Sai mã NV"))</f>
        <v/>
      </c>
      <c r="D939" s="30"/>
      <c r="E939" s="21" t="str">
        <f t="array" ref="E939">IF(D939="","",IFERROR(INDEX('CÔNG ĐOẠN'!$C$5:$C$104,MATCH(D939,'CÔNG ĐOẠN'!$B$5:$B$104,0)),"⚠ Sai mã CĐ"))</f>
        <v/>
      </c>
      <c r="F939" s="21" t="str">
        <f t="array" ref="F939">IF(D939="","",IFERROR(INDEX('CÔNG ĐOẠN'!$D$5:$D$104,MATCH(D939,'CÔNG ĐOẠN'!$B$5:$B$104,0)),""))</f>
        <v/>
      </c>
      <c r="G939" s="23"/>
      <c r="H939" s="22" t="str">
        <f t="array" ref="H939">IF(D939="","",IFERROR(INDEX('CÔNG ĐOẠN'!$F$5:$F$104,MATCH(D939,'CÔNG ĐOẠN'!$B$5:$B$104,0)),0))</f>
        <v/>
      </c>
      <c r="I939" s="22" t="str">
        <f t="shared" si="1"/>
        <v/>
      </c>
      <c r="J939" s="30"/>
    </row>
    <row r="940" ht="19.5" customHeight="1">
      <c r="A940" s="29"/>
      <c r="B940" s="30"/>
      <c r="C940" s="21" t="str">
        <f t="array" ref="C940">IF(B940="","",IFERROR(INDEX('NHÂN VIÊN'!$C$5:$C$54,MATCH(B940,'NHÂN VIÊN'!$B$5:$B$54,0)),"⚠ Sai mã NV"))</f>
        <v/>
      </c>
      <c r="D940" s="30"/>
      <c r="E940" s="21" t="str">
        <f t="array" ref="E940">IF(D940="","",IFERROR(INDEX('CÔNG ĐOẠN'!$C$5:$C$104,MATCH(D940,'CÔNG ĐOẠN'!$B$5:$B$104,0)),"⚠ Sai mã CĐ"))</f>
        <v/>
      </c>
      <c r="F940" s="21" t="str">
        <f t="array" ref="F940">IF(D940="","",IFERROR(INDEX('CÔNG ĐOẠN'!$D$5:$D$104,MATCH(D940,'CÔNG ĐOẠN'!$B$5:$B$104,0)),""))</f>
        <v/>
      </c>
      <c r="G940" s="23"/>
      <c r="H940" s="22" t="str">
        <f t="array" ref="H940">IF(D940="","",IFERROR(INDEX('CÔNG ĐOẠN'!$F$5:$F$104,MATCH(D940,'CÔNG ĐOẠN'!$B$5:$B$104,0)),0))</f>
        <v/>
      </c>
      <c r="I940" s="22" t="str">
        <f t="shared" si="1"/>
        <v/>
      </c>
      <c r="J940" s="30"/>
    </row>
    <row r="941" ht="19.5" customHeight="1">
      <c r="A941" s="29"/>
      <c r="B941" s="30"/>
      <c r="C941" s="21" t="str">
        <f t="array" ref="C941">IF(B941="","",IFERROR(INDEX('NHÂN VIÊN'!$C$5:$C$54,MATCH(B941,'NHÂN VIÊN'!$B$5:$B$54,0)),"⚠ Sai mã NV"))</f>
        <v/>
      </c>
      <c r="D941" s="30"/>
      <c r="E941" s="21" t="str">
        <f t="array" ref="E941">IF(D941="","",IFERROR(INDEX('CÔNG ĐOẠN'!$C$5:$C$104,MATCH(D941,'CÔNG ĐOẠN'!$B$5:$B$104,0)),"⚠ Sai mã CĐ"))</f>
        <v/>
      </c>
      <c r="F941" s="21" t="str">
        <f t="array" ref="F941">IF(D941="","",IFERROR(INDEX('CÔNG ĐOẠN'!$D$5:$D$104,MATCH(D941,'CÔNG ĐOẠN'!$B$5:$B$104,0)),""))</f>
        <v/>
      </c>
      <c r="G941" s="23"/>
      <c r="H941" s="22" t="str">
        <f t="array" ref="H941">IF(D941="","",IFERROR(INDEX('CÔNG ĐOẠN'!$F$5:$F$104,MATCH(D941,'CÔNG ĐOẠN'!$B$5:$B$104,0)),0))</f>
        <v/>
      </c>
      <c r="I941" s="22" t="str">
        <f t="shared" si="1"/>
        <v/>
      </c>
      <c r="J941" s="30"/>
    </row>
    <row r="942" ht="19.5" customHeight="1">
      <c r="A942" s="29"/>
      <c r="B942" s="30"/>
      <c r="C942" s="21" t="str">
        <f t="array" ref="C942">IF(B942="","",IFERROR(INDEX('NHÂN VIÊN'!$C$5:$C$54,MATCH(B942,'NHÂN VIÊN'!$B$5:$B$54,0)),"⚠ Sai mã NV"))</f>
        <v/>
      </c>
      <c r="D942" s="30"/>
      <c r="E942" s="21" t="str">
        <f t="array" ref="E942">IF(D942="","",IFERROR(INDEX('CÔNG ĐOẠN'!$C$5:$C$104,MATCH(D942,'CÔNG ĐOẠN'!$B$5:$B$104,0)),"⚠ Sai mã CĐ"))</f>
        <v/>
      </c>
      <c r="F942" s="21" t="str">
        <f t="array" ref="F942">IF(D942="","",IFERROR(INDEX('CÔNG ĐOẠN'!$D$5:$D$104,MATCH(D942,'CÔNG ĐOẠN'!$B$5:$B$104,0)),""))</f>
        <v/>
      </c>
      <c r="G942" s="23"/>
      <c r="H942" s="22" t="str">
        <f t="array" ref="H942">IF(D942="","",IFERROR(INDEX('CÔNG ĐOẠN'!$F$5:$F$104,MATCH(D942,'CÔNG ĐOẠN'!$B$5:$B$104,0)),0))</f>
        <v/>
      </c>
      <c r="I942" s="22" t="str">
        <f t="shared" si="1"/>
        <v/>
      </c>
      <c r="J942" s="30"/>
    </row>
    <row r="943" ht="19.5" customHeight="1">
      <c r="A943" s="29"/>
      <c r="B943" s="30"/>
      <c r="C943" s="21" t="str">
        <f t="array" ref="C943">IF(B943="","",IFERROR(INDEX('NHÂN VIÊN'!$C$5:$C$54,MATCH(B943,'NHÂN VIÊN'!$B$5:$B$54,0)),"⚠ Sai mã NV"))</f>
        <v/>
      </c>
      <c r="D943" s="30"/>
      <c r="E943" s="21" t="str">
        <f t="array" ref="E943">IF(D943="","",IFERROR(INDEX('CÔNG ĐOẠN'!$C$5:$C$104,MATCH(D943,'CÔNG ĐOẠN'!$B$5:$B$104,0)),"⚠ Sai mã CĐ"))</f>
        <v/>
      </c>
      <c r="F943" s="21" t="str">
        <f t="array" ref="F943">IF(D943="","",IFERROR(INDEX('CÔNG ĐOẠN'!$D$5:$D$104,MATCH(D943,'CÔNG ĐOẠN'!$B$5:$B$104,0)),""))</f>
        <v/>
      </c>
      <c r="G943" s="23"/>
      <c r="H943" s="22" t="str">
        <f t="array" ref="H943">IF(D943="","",IFERROR(INDEX('CÔNG ĐOẠN'!$F$5:$F$104,MATCH(D943,'CÔNG ĐOẠN'!$B$5:$B$104,0)),0))</f>
        <v/>
      </c>
      <c r="I943" s="22" t="str">
        <f t="shared" si="1"/>
        <v/>
      </c>
      <c r="J943" s="30"/>
    </row>
    <row r="944" ht="19.5" customHeight="1">
      <c r="A944" s="29"/>
      <c r="B944" s="30"/>
      <c r="C944" s="21" t="str">
        <f t="array" ref="C944">IF(B944="","",IFERROR(INDEX('NHÂN VIÊN'!$C$5:$C$54,MATCH(B944,'NHÂN VIÊN'!$B$5:$B$54,0)),"⚠ Sai mã NV"))</f>
        <v/>
      </c>
      <c r="D944" s="30"/>
      <c r="E944" s="21" t="str">
        <f t="array" ref="E944">IF(D944="","",IFERROR(INDEX('CÔNG ĐOẠN'!$C$5:$C$104,MATCH(D944,'CÔNG ĐOẠN'!$B$5:$B$104,0)),"⚠ Sai mã CĐ"))</f>
        <v/>
      </c>
      <c r="F944" s="21" t="str">
        <f t="array" ref="F944">IF(D944="","",IFERROR(INDEX('CÔNG ĐOẠN'!$D$5:$D$104,MATCH(D944,'CÔNG ĐOẠN'!$B$5:$B$104,0)),""))</f>
        <v/>
      </c>
      <c r="G944" s="23"/>
      <c r="H944" s="22" t="str">
        <f t="array" ref="H944">IF(D944="","",IFERROR(INDEX('CÔNG ĐOẠN'!$F$5:$F$104,MATCH(D944,'CÔNG ĐOẠN'!$B$5:$B$104,0)),0))</f>
        <v/>
      </c>
      <c r="I944" s="22" t="str">
        <f t="shared" si="1"/>
        <v/>
      </c>
      <c r="J944" s="30"/>
    </row>
    <row r="945" ht="19.5" customHeight="1">
      <c r="A945" s="29"/>
      <c r="B945" s="30"/>
      <c r="C945" s="21" t="str">
        <f t="array" ref="C945">IF(B945="","",IFERROR(INDEX('NHÂN VIÊN'!$C$5:$C$54,MATCH(B945,'NHÂN VIÊN'!$B$5:$B$54,0)),"⚠ Sai mã NV"))</f>
        <v/>
      </c>
      <c r="D945" s="30"/>
      <c r="E945" s="21" t="str">
        <f t="array" ref="E945">IF(D945="","",IFERROR(INDEX('CÔNG ĐOẠN'!$C$5:$C$104,MATCH(D945,'CÔNG ĐOẠN'!$B$5:$B$104,0)),"⚠ Sai mã CĐ"))</f>
        <v/>
      </c>
      <c r="F945" s="21" t="str">
        <f t="array" ref="F945">IF(D945="","",IFERROR(INDEX('CÔNG ĐOẠN'!$D$5:$D$104,MATCH(D945,'CÔNG ĐOẠN'!$B$5:$B$104,0)),""))</f>
        <v/>
      </c>
      <c r="G945" s="23"/>
      <c r="H945" s="22" t="str">
        <f t="array" ref="H945">IF(D945="","",IFERROR(INDEX('CÔNG ĐOẠN'!$F$5:$F$104,MATCH(D945,'CÔNG ĐOẠN'!$B$5:$B$104,0)),0))</f>
        <v/>
      </c>
      <c r="I945" s="22" t="str">
        <f t="shared" si="1"/>
        <v/>
      </c>
      <c r="J945" s="30"/>
    </row>
    <row r="946" ht="19.5" customHeight="1">
      <c r="A946" s="29"/>
      <c r="B946" s="30"/>
      <c r="C946" s="21" t="str">
        <f t="array" ref="C946">IF(B946="","",IFERROR(INDEX('NHÂN VIÊN'!$C$5:$C$54,MATCH(B946,'NHÂN VIÊN'!$B$5:$B$54,0)),"⚠ Sai mã NV"))</f>
        <v/>
      </c>
      <c r="D946" s="30"/>
      <c r="E946" s="21" t="str">
        <f t="array" ref="E946">IF(D946="","",IFERROR(INDEX('CÔNG ĐOẠN'!$C$5:$C$104,MATCH(D946,'CÔNG ĐOẠN'!$B$5:$B$104,0)),"⚠ Sai mã CĐ"))</f>
        <v/>
      </c>
      <c r="F946" s="21" t="str">
        <f t="array" ref="F946">IF(D946="","",IFERROR(INDEX('CÔNG ĐOẠN'!$D$5:$D$104,MATCH(D946,'CÔNG ĐOẠN'!$B$5:$B$104,0)),""))</f>
        <v/>
      </c>
      <c r="G946" s="23"/>
      <c r="H946" s="22" t="str">
        <f t="array" ref="H946">IF(D946="","",IFERROR(INDEX('CÔNG ĐOẠN'!$F$5:$F$104,MATCH(D946,'CÔNG ĐOẠN'!$B$5:$B$104,0)),0))</f>
        <v/>
      </c>
      <c r="I946" s="22" t="str">
        <f t="shared" si="1"/>
        <v/>
      </c>
      <c r="J946" s="30"/>
    </row>
    <row r="947" ht="19.5" customHeight="1">
      <c r="A947" s="29"/>
      <c r="B947" s="30"/>
      <c r="C947" s="21" t="str">
        <f t="array" ref="C947">IF(B947="","",IFERROR(INDEX('NHÂN VIÊN'!$C$5:$C$54,MATCH(B947,'NHÂN VIÊN'!$B$5:$B$54,0)),"⚠ Sai mã NV"))</f>
        <v/>
      </c>
      <c r="D947" s="30"/>
      <c r="E947" s="21" t="str">
        <f t="array" ref="E947">IF(D947="","",IFERROR(INDEX('CÔNG ĐOẠN'!$C$5:$C$104,MATCH(D947,'CÔNG ĐOẠN'!$B$5:$B$104,0)),"⚠ Sai mã CĐ"))</f>
        <v/>
      </c>
      <c r="F947" s="21" t="str">
        <f t="array" ref="F947">IF(D947="","",IFERROR(INDEX('CÔNG ĐOẠN'!$D$5:$D$104,MATCH(D947,'CÔNG ĐOẠN'!$B$5:$B$104,0)),""))</f>
        <v/>
      </c>
      <c r="G947" s="23"/>
      <c r="H947" s="22" t="str">
        <f t="array" ref="H947">IF(D947="","",IFERROR(INDEX('CÔNG ĐOẠN'!$F$5:$F$104,MATCH(D947,'CÔNG ĐOẠN'!$B$5:$B$104,0)),0))</f>
        <v/>
      </c>
      <c r="I947" s="22" t="str">
        <f t="shared" si="1"/>
        <v/>
      </c>
      <c r="J947" s="30"/>
    </row>
    <row r="948" ht="19.5" customHeight="1">
      <c r="A948" s="29"/>
      <c r="B948" s="30"/>
      <c r="C948" s="21" t="str">
        <f t="array" ref="C948">IF(B948="","",IFERROR(INDEX('NHÂN VIÊN'!$C$5:$C$54,MATCH(B948,'NHÂN VIÊN'!$B$5:$B$54,0)),"⚠ Sai mã NV"))</f>
        <v/>
      </c>
      <c r="D948" s="30"/>
      <c r="E948" s="21" t="str">
        <f t="array" ref="E948">IF(D948="","",IFERROR(INDEX('CÔNG ĐOẠN'!$C$5:$C$104,MATCH(D948,'CÔNG ĐOẠN'!$B$5:$B$104,0)),"⚠ Sai mã CĐ"))</f>
        <v/>
      </c>
      <c r="F948" s="21" t="str">
        <f t="array" ref="F948">IF(D948="","",IFERROR(INDEX('CÔNG ĐOẠN'!$D$5:$D$104,MATCH(D948,'CÔNG ĐOẠN'!$B$5:$B$104,0)),""))</f>
        <v/>
      </c>
      <c r="G948" s="23"/>
      <c r="H948" s="22" t="str">
        <f t="array" ref="H948">IF(D948="","",IFERROR(INDEX('CÔNG ĐOẠN'!$F$5:$F$104,MATCH(D948,'CÔNG ĐOẠN'!$B$5:$B$104,0)),0))</f>
        <v/>
      </c>
      <c r="I948" s="22" t="str">
        <f t="shared" si="1"/>
        <v/>
      </c>
      <c r="J948" s="30"/>
    </row>
    <row r="949" ht="19.5" customHeight="1">
      <c r="A949" s="29"/>
      <c r="B949" s="30"/>
      <c r="C949" s="21" t="str">
        <f t="array" ref="C949">IF(B949="","",IFERROR(INDEX('NHÂN VIÊN'!$C$5:$C$54,MATCH(B949,'NHÂN VIÊN'!$B$5:$B$54,0)),"⚠ Sai mã NV"))</f>
        <v/>
      </c>
      <c r="D949" s="30"/>
      <c r="E949" s="21" t="str">
        <f t="array" ref="E949">IF(D949="","",IFERROR(INDEX('CÔNG ĐOẠN'!$C$5:$C$104,MATCH(D949,'CÔNG ĐOẠN'!$B$5:$B$104,0)),"⚠ Sai mã CĐ"))</f>
        <v/>
      </c>
      <c r="F949" s="21" t="str">
        <f t="array" ref="F949">IF(D949="","",IFERROR(INDEX('CÔNG ĐOẠN'!$D$5:$D$104,MATCH(D949,'CÔNG ĐOẠN'!$B$5:$B$104,0)),""))</f>
        <v/>
      </c>
      <c r="G949" s="23"/>
      <c r="H949" s="22" t="str">
        <f t="array" ref="H949">IF(D949="","",IFERROR(INDEX('CÔNG ĐOẠN'!$F$5:$F$104,MATCH(D949,'CÔNG ĐOẠN'!$B$5:$B$104,0)),0))</f>
        <v/>
      </c>
      <c r="I949" s="22" t="str">
        <f t="shared" si="1"/>
        <v/>
      </c>
      <c r="J949" s="30"/>
    </row>
    <row r="950" ht="19.5" customHeight="1">
      <c r="A950" s="29"/>
      <c r="B950" s="30"/>
      <c r="C950" s="21" t="str">
        <f t="array" ref="C950">IF(B950="","",IFERROR(INDEX('NHÂN VIÊN'!$C$5:$C$54,MATCH(B950,'NHÂN VIÊN'!$B$5:$B$54,0)),"⚠ Sai mã NV"))</f>
        <v/>
      </c>
      <c r="D950" s="30"/>
      <c r="E950" s="21" t="str">
        <f t="array" ref="E950">IF(D950="","",IFERROR(INDEX('CÔNG ĐOẠN'!$C$5:$C$104,MATCH(D950,'CÔNG ĐOẠN'!$B$5:$B$104,0)),"⚠ Sai mã CĐ"))</f>
        <v/>
      </c>
      <c r="F950" s="21" t="str">
        <f t="array" ref="F950">IF(D950="","",IFERROR(INDEX('CÔNG ĐOẠN'!$D$5:$D$104,MATCH(D950,'CÔNG ĐOẠN'!$B$5:$B$104,0)),""))</f>
        <v/>
      </c>
      <c r="G950" s="23"/>
      <c r="H950" s="22" t="str">
        <f t="array" ref="H950">IF(D950="","",IFERROR(INDEX('CÔNG ĐOẠN'!$F$5:$F$104,MATCH(D950,'CÔNG ĐOẠN'!$B$5:$B$104,0)),0))</f>
        <v/>
      </c>
      <c r="I950" s="22" t="str">
        <f t="shared" si="1"/>
        <v/>
      </c>
      <c r="J950" s="30"/>
    </row>
    <row r="951" ht="19.5" customHeight="1">
      <c r="A951" s="29"/>
      <c r="B951" s="30"/>
      <c r="C951" s="21" t="str">
        <f t="array" ref="C951">IF(B951="","",IFERROR(INDEX('NHÂN VIÊN'!$C$5:$C$54,MATCH(B951,'NHÂN VIÊN'!$B$5:$B$54,0)),"⚠ Sai mã NV"))</f>
        <v/>
      </c>
      <c r="D951" s="30"/>
      <c r="E951" s="21" t="str">
        <f t="array" ref="E951">IF(D951="","",IFERROR(INDEX('CÔNG ĐOẠN'!$C$5:$C$104,MATCH(D951,'CÔNG ĐOẠN'!$B$5:$B$104,0)),"⚠ Sai mã CĐ"))</f>
        <v/>
      </c>
      <c r="F951" s="21" t="str">
        <f t="array" ref="F951">IF(D951="","",IFERROR(INDEX('CÔNG ĐOẠN'!$D$5:$D$104,MATCH(D951,'CÔNG ĐOẠN'!$B$5:$B$104,0)),""))</f>
        <v/>
      </c>
      <c r="G951" s="23"/>
      <c r="H951" s="22" t="str">
        <f t="array" ref="H951">IF(D951="","",IFERROR(INDEX('CÔNG ĐOẠN'!$F$5:$F$104,MATCH(D951,'CÔNG ĐOẠN'!$B$5:$B$104,0)),0))</f>
        <v/>
      </c>
      <c r="I951" s="22" t="str">
        <f t="shared" si="1"/>
        <v/>
      </c>
      <c r="J951" s="30"/>
    </row>
    <row r="952" ht="19.5" customHeight="1">
      <c r="A952" s="29"/>
      <c r="B952" s="30"/>
      <c r="C952" s="21" t="str">
        <f t="array" ref="C952">IF(B952="","",IFERROR(INDEX('NHÂN VIÊN'!$C$5:$C$54,MATCH(B952,'NHÂN VIÊN'!$B$5:$B$54,0)),"⚠ Sai mã NV"))</f>
        <v/>
      </c>
      <c r="D952" s="30"/>
      <c r="E952" s="21" t="str">
        <f t="array" ref="E952">IF(D952="","",IFERROR(INDEX('CÔNG ĐOẠN'!$C$5:$C$104,MATCH(D952,'CÔNG ĐOẠN'!$B$5:$B$104,0)),"⚠ Sai mã CĐ"))</f>
        <v/>
      </c>
      <c r="F952" s="21" t="str">
        <f t="array" ref="F952">IF(D952="","",IFERROR(INDEX('CÔNG ĐOẠN'!$D$5:$D$104,MATCH(D952,'CÔNG ĐOẠN'!$B$5:$B$104,0)),""))</f>
        <v/>
      </c>
      <c r="G952" s="23"/>
      <c r="H952" s="22" t="str">
        <f t="array" ref="H952">IF(D952="","",IFERROR(INDEX('CÔNG ĐOẠN'!$F$5:$F$104,MATCH(D952,'CÔNG ĐOẠN'!$B$5:$B$104,0)),0))</f>
        <v/>
      </c>
      <c r="I952" s="22" t="str">
        <f t="shared" si="1"/>
        <v/>
      </c>
      <c r="J952" s="30"/>
    </row>
    <row r="953" ht="19.5" customHeight="1">
      <c r="A953" s="29"/>
      <c r="B953" s="30"/>
      <c r="C953" s="21" t="str">
        <f t="array" ref="C953">IF(B953="","",IFERROR(INDEX('NHÂN VIÊN'!$C$5:$C$54,MATCH(B953,'NHÂN VIÊN'!$B$5:$B$54,0)),"⚠ Sai mã NV"))</f>
        <v/>
      </c>
      <c r="D953" s="30"/>
      <c r="E953" s="21" t="str">
        <f t="array" ref="E953">IF(D953="","",IFERROR(INDEX('CÔNG ĐOẠN'!$C$5:$C$104,MATCH(D953,'CÔNG ĐOẠN'!$B$5:$B$104,0)),"⚠ Sai mã CĐ"))</f>
        <v/>
      </c>
      <c r="F953" s="21" t="str">
        <f t="array" ref="F953">IF(D953="","",IFERROR(INDEX('CÔNG ĐOẠN'!$D$5:$D$104,MATCH(D953,'CÔNG ĐOẠN'!$B$5:$B$104,0)),""))</f>
        <v/>
      </c>
      <c r="G953" s="23"/>
      <c r="H953" s="22" t="str">
        <f t="array" ref="H953">IF(D953="","",IFERROR(INDEX('CÔNG ĐOẠN'!$F$5:$F$104,MATCH(D953,'CÔNG ĐOẠN'!$B$5:$B$104,0)),0))</f>
        <v/>
      </c>
      <c r="I953" s="22" t="str">
        <f t="shared" si="1"/>
        <v/>
      </c>
      <c r="J953" s="30"/>
    </row>
    <row r="954" ht="19.5" customHeight="1">
      <c r="A954" s="29"/>
      <c r="B954" s="30"/>
      <c r="C954" s="21" t="str">
        <f t="array" ref="C954">IF(B954="","",IFERROR(INDEX('NHÂN VIÊN'!$C$5:$C$54,MATCH(B954,'NHÂN VIÊN'!$B$5:$B$54,0)),"⚠ Sai mã NV"))</f>
        <v/>
      </c>
      <c r="D954" s="30"/>
      <c r="E954" s="21" t="str">
        <f t="array" ref="E954">IF(D954="","",IFERROR(INDEX('CÔNG ĐOẠN'!$C$5:$C$104,MATCH(D954,'CÔNG ĐOẠN'!$B$5:$B$104,0)),"⚠ Sai mã CĐ"))</f>
        <v/>
      </c>
      <c r="F954" s="21" t="str">
        <f t="array" ref="F954">IF(D954="","",IFERROR(INDEX('CÔNG ĐOẠN'!$D$5:$D$104,MATCH(D954,'CÔNG ĐOẠN'!$B$5:$B$104,0)),""))</f>
        <v/>
      </c>
      <c r="G954" s="23"/>
      <c r="H954" s="22" t="str">
        <f t="array" ref="H954">IF(D954="","",IFERROR(INDEX('CÔNG ĐOẠN'!$F$5:$F$104,MATCH(D954,'CÔNG ĐOẠN'!$B$5:$B$104,0)),0))</f>
        <v/>
      </c>
      <c r="I954" s="22" t="str">
        <f t="shared" si="1"/>
        <v/>
      </c>
      <c r="J954" s="30"/>
    </row>
    <row r="955" ht="19.5" customHeight="1">
      <c r="A955" s="29"/>
      <c r="B955" s="30"/>
      <c r="C955" s="21" t="str">
        <f t="array" ref="C955">IF(B955="","",IFERROR(INDEX('NHÂN VIÊN'!$C$5:$C$54,MATCH(B955,'NHÂN VIÊN'!$B$5:$B$54,0)),"⚠ Sai mã NV"))</f>
        <v/>
      </c>
      <c r="D955" s="30"/>
      <c r="E955" s="21" t="str">
        <f t="array" ref="E955">IF(D955="","",IFERROR(INDEX('CÔNG ĐOẠN'!$C$5:$C$104,MATCH(D955,'CÔNG ĐOẠN'!$B$5:$B$104,0)),"⚠ Sai mã CĐ"))</f>
        <v/>
      </c>
      <c r="F955" s="21" t="str">
        <f t="array" ref="F955">IF(D955="","",IFERROR(INDEX('CÔNG ĐOẠN'!$D$5:$D$104,MATCH(D955,'CÔNG ĐOẠN'!$B$5:$B$104,0)),""))</f>
        <v/>
      </c>
      <c r="G955" s="23"/>
      <c r="H955" s="22" t="str">
        <f t="array" ref="H955">IF(D955="","",IFERROR(INDEX('CÔNG ĐOẠN'!$F$5:$F$104,MATCH(D955,'CÔNG ĐOẠN'!$B$5:$B$104,0)),0))</f>
        <v/>
      </c>
      <c r="I955" s="22" t="str">
        <f t="shared" si="1"/>
        <v/>
      </c>
      <c r="J955" s="30"/>
    </row>
    <row r="956" ht="19.5" customHeight="1">
      <c r="A956" s="29"/>
      <c r="B956" s="30"/>
      <c r="C956" s="21" t="str">
        <f t="array" ref="C956">IF(B956="","",IFERROR(INDEX('NHÂN VIÊN'!$C$5:$C$54,MATCH(B956,'NHÂN VIÊN'!$B$5:$B$54,0)),"⚠ Sai mã NV"))</f>
        <v/>
      </c>
      <c r="D956" s="30"/>
      <c r="E956" s="21" t="str">
        <f t="array" ref="E956">IF(D956="","",IFERROR(INDEX('CÔNG ĐOẠN'!$C$5:$C$104,MATCH(D956,'CÔNG ĐOẠN'!$B$5:$B$104,0)),"⚠ Sai mã CĐ"))</f>
        <v/>
      </c>
      <c r="F956" s="21" t="str">
        <f t="array" ref="F956">IF(D956="","",IFERROR(INDEX('CÔNG ĐOẠN'!$D$5:$D$104,MATCH(D956,'CÔNG ĐOẠN'!$B$5:$B$104,0)),""))</f>
        <v/>
      </c>
      <c r="G956" s="23"/>
      <c r="H956" s="22" t="str">
        <f t="array" ref="H956">IF(D956="","",IFERROR(INDEX('CÔNG ĐOẠN'!$F$5:$F$104,MATCH(D956,'CÔNG ĐOẠN'!$B$5:$B$104,0)),0))</f>
        <v/>
      </c>
      <c r="I956" s="22" t="str">
        <f t="shared" si="1"/>
        <v/>
      </c>
      <c r="J956" s="30"/>
    </row>
    <row r="957" ht="19.5" customHeight="1">
      <c r="A957" s="29"/>
      <c r="B957" s="30"/>
      <c r="C957" s="21" t="str">
        <f t="array" ref="C957">IF(B957="","",IFERROR(INDEX('NHÂN VIÊN'!$C$5:$C$54,MATCH(B957,'NHÂN VIÊN'!$B$5:$B$54,0)),"⚠ Sai mã NV"))</f>
        <v/>
      </c>
      <c r="D957" s="30"/>
      <c r="E957" s="21" t="str">
        <f t="array" ref="E957">IF(D957="","",IFERROR(INDEX('CÔNG ĐOẠN'!$C$5:$C$104,MATCH(D957,'CÔNG ĐOẠN'!$B$5:$B$104,0)),"⚠ Sai mã CĐ"))</f>
        <v/>
      </c>
      <c r="F957" s="21" t="str">
        <f t="array" ref="F957">IF(D957="","",IFERROR(INDEX('CÔNG ĐOẠN'!$D$5:$D$104,MATCH(D957,'CÔNG ĐOẠN'!$B$5:$B$104,0)),""))</f>
        <v/>
      </c>
      <c r="G957" s="23"/>
      <c r="H957" s="22" t="str">
        <f t="array" ref="H957">IF(D957="","",IFERROR(INDEX('CÔNG ĐOẠN'!$F$5:$F$104,MATCH(D957,'CÔNG ĐOẠN'!$B$5:$B$104,0)),0))</f>
        <v/>
      </c>
      <c r="I957" s="22" t="str">
        <f t="shared" si="1"/>
        <v/>
      </c>
      <c r="J957" s="30"/>
    </row>
    <row r="958" ht="19.5" customHeight="1">
      <c r="A958" s="29"/>
      <c r="B958" s="30"/>
      <c r="C958" s="21" t="str">
        <f t="array" ref="C958">IF(B958="","",IFERROR(INDEX('NHÂN VIÊN'!$C$5:$C$54,MATCH(B958,'NHÂN VIÊN'!$B$5:$B$54,0)),"⚠ Sai mã NV"))</f>
        <v/>
      </c>
      <c r="D958" s="30"/>
      <c r="E958" s="21" t="str">
        <f t="array" ref="E958">IF(D958="","",IFERROR(INDEX('CÔNG ĐOẠN'!$C$5:$C$104,MATCH(D958,'CÔNG ĐOẠN'!$B$5:$B$104,0)),"⚠ Sai mã CĐ"))</f>
        <v/>
      </c>
      <c r="F958" s="21" t="str">
        <f t="array" ref="F958">IF(D958="","",IFERROR(INDEX('CÔNG ĐOẠN'!$D$5:$D$104,MATCH(D958,'CÔNG ĐOẠN'!$B$5:$B$104,0)),""))</f>
        <v/>
      </c>
      <c r="G958" s="23"/>
      <c r="H958" s="22" t="str">
        <f t="array" ref="H958">IF(D958="","",IFERROR(INDEX('CÔNG ĐOẠN'!$F$5:$F$104,MATCH(D958,'CÔNG ĐOẠN'!$B$5:$B$104,0)),0))</f>
        <v/>
      </c>
      <c r="I958" s="22" t="str">
        <f t="shared" si="1"/>
        <v/>
      </c>
      <c r="J958" s="30"/>
    </row>
    <row r="959" ht="19.5" customHeight="1">
      <c r="A959" s="29"/>
      <c r="B959" s="30"/>
      <c r="C959" s="21" t="str">
        <f t="array" ref="C959">IF(B959="","",IFERROR(INDEX('NHÂN VIÊN'!$C$5:$C$54,MATCH(B959,'NHÂN VIÊN'!$B$5:$B$54,0)),"⚠ Sai mã NV"))</f>
        <v/>
      </c>
      <c r="D959" s="30"/>
      <c r="E959" s="21" t="str">
        <f t="array" ref="E959">IF(D959="","",IFERROR(INDEX('CÔNG ĐOẠN'!$C$5:$C$104,MATCH(D959,'CÔNG ĐOẠN'!$B$5:$B$104,0)),"⚠ Sai mã CĐ"))</f>
        <v/>
      </c>
      <c r="F959" s="21" t="str">
        <f t="array" ref="F959">IF(D959="","",IFERROR(INDEX('CÔNG ĐOẠN'!$D$5:$D$104,MATCH(D959,'CÔNG ĐOẠN'!$B$5:$B$104,0)),""))</f>
        <v/>
      </c>
      <c r="G959" s="23"/>
      <c r="H959" s="22" t="str">
        <f t="array" ref="H959">IF(D959="","",IFERROR(INDEX('CÔNG ĐOẠN'!$F$5:$F$104,MATCH(D959,'CÔNG ĐOẠN'!$B$5:$B$104,0)),0))</f>
        <v/>
      </c>
      <c r="I959" s="22" t="str">
        <f t="shared" si="1"/>
        <v/>
      </c>
      <c r="J959" s="30"/>
    </row>
    <row r="960" ht="19.5" customHeight="1">
      <c r="A960" s="29"/>
      <c r="B960" s="30"/>
      <c r="C960" s="21" t="str">
        <f t="array" ref="C960">IF(B960="","",IFERROR(INDEX('NHÂN VIÊN'!$C$5:$C$54,MATCH(B960,'NHÂN VIÊN'!$B$5:$B$54,0)),"⚠ Sai mã NV"))</f>
        <v/>
      </c>
      <c r="D960" s="30"/>
      <c r="E960" s="21" t="str">
        <f t="array" ref="E960">IF(D960="","",IFERROR(INDEX('CÔNG ĐOẠN'!$C$5:$C$104,MATCH(D960,'CÔNG ĐOẠN'!$B$5:$B$104,0)),"⚠ Sai mã CĐ"))</f>
        <v/>
      </c>
      <c r="F960" s="21" t="str">
        <f t="array" ref="F960">IF(D960="","",IFERROR(INDEX('CÔNG ĐOẠN'!$D$5:$D$104,MATCH(D960,'CÔNG ĐOẠN'!$B$5:$B$104,0)),""))</f>
        <v/>
      </c>
      <c r="G960" s="23"/>
      <c r="H960" s="22" t="str">
        <f t="array" ref="H960">IF(D960="","",IFERROR(INDEX('CÔNG ĐOẠN'!$F$5:$F$104,MATCH(D960,'CÔNG ĐOẠN'!$B$5:$B$104,0)),0))</f>
        <v/>
      </c>
      <c r="I960" s="22" t="str">
        <f t="shared" si="1"/>
        <v/>
      </c>
      <c r="J960" s="30"/>
    </row>
    <row r="961" ht="19.5" customHeight="1">
      <c r="A961" s="29"/>
      <c r="B961" s="30"/>
      <c r="C961" s="21" t="str">
        <f t="array" ref="C961">IF(B961="","",IFERROR(INDEX('NHÂN VIÊN'!$C$5:$C$54,MATCH(B961,'NHÂN VIÊN'!$B$5:$B$54,0)),"⚠ Sai mã NV"))</f>
        <v/>
      </c>
      <c r="D961" s="30"/>
      <c r="E961" s="21" t="str">
        <f t="array" ref="E961">IF(D961="","",IFERROR(INDEX('CÔNG ĐOẠN'!$C$5:$C$104,MATCH(D961,'CÔNG ĐOẠN'!$B$5:$B$104,0)),"⚠ Sai mã CĐ"))</f>
        <v/>
      </c>
      <c r="F961" s="21" t="str">
        <f t="array" ref="F961">IF(D961="","",IFERROR(INDEX('CÔNG ĐOẠN'!$D$5:$D$104,MATCH(D961,'CÔNG ĐOẠN'!$B$5:$B$104,0)),""))</f>
        <v/>
      </c>
      <c r="G961" s="23"/>
      <c r="H961" s="22" t="str">
        <f t="array" ref="H961">IF(D961="","",IFERROR(INDEX('CÔNG ĐOẠN'!$F$5:$F$104,MATCH(D961,'CÔNG ĐOẠN'!$B$5:$B$104,0)),0))</f>
        <v/>
      </c>
      <c r="I961" s="22" t="str">
        <f t="shared" si="1"/>
        <v/>
      </c>
      <c r="J961" s="30"/>
    </row>
    <row r="962" ht="19.5" customHeight="1">
      <c r="A962" s="29"/>
      <c r="B962" s="30"/>
      <c r="C962" s="21" t="str">
        <f t="array" ref="C962">IF(B962="","",IFERROR(INDEX('NHÂN VIÊN'!$C$5:$C$54,MATCH(B962,'NHÂN VIÊN'!$B$5:$B$54,0)),"⚠ Sai mã NV"))</f>
        <v/>
      </c>
      <c r="D962" s="30"/>
      <c r="E962" s="21" t="str">
        <f t="array" ref="E962">IF(D962="","",IFERROR(INDEX('CÔNG ĐOẠN'!$C$5:$C$104,MATCH(D962,'CÔNG ĐOẠN'!$B$5:$B$104,0)),"⚠ Sai mã CĐ"))</f>
        <v/>
      </c>
      <c r="F962" s="21" t="str">
        <f t="array" ref="F962">IF(D962="","",IFERROR(INDEX('CÔNG ĐOẠN'!$D$5:$D$104,MATCH(D962,'CÔNG ĐOẠN'!$B$5:$B$104,0)),""))</f>
        <v/>
      </c>
      <c r="G962" s="23"/>
      <c r="H962" s="22" t="str">
        <f t="array" ref="H962">IF(D962="","",IFERROR(INDEX('CÔNG ĐOẠN'!$F$5:$F$104,MATCH(D962,'CÔNG ĐOẠN'!$B$5:$B$104,0)),0))</f>
        <v/>
      </c>
      <c r="I962" s="22" t="str">
        <f t="shared" si="1"/>
        <v/>
      </c>
      <c r="J962" s="30"/>
    </row>
    <row r="963" ht="19.5" customHeight="1">
      <c r="A963" s="29"/>
      <c r="B963" s="30"/>
      <c r="C963" s="21" t="str">
        <f t="array" ref="C963">IF(B963="","",IFERROR(INDEX('NHÂN VIÊN'!$C$5:$C$54,MATCH(B963,'NHÂN VIÊN'!$B$5:$B$54,0)),"⚠ Sai mã NV"))</f>
        <v/>
      </c>
      <c r="D963" s="30"/>
      <c r="E963" s="21" t="str">
        <f t="array" ref="E963">IF(D963="","",IFERROR(INDEX('CÔNG ĐOẠN'!$C$5:$C$104,MATCH(D963,'CÔNG ĐOẠN'!$B$5:$B$104,0)),"⚠ Sai mã CĐ"))</f>
        <v/>
      </c>
      <c r="F963" s="21" t="str">
        <f t="array" ref="F963">IF(D963="","",IFERROR(INDEX('CÔNG ĐOẠN'!$D$5:$D$104,MATCH(D963,'CÔNG ĐOẠN'!$B$5:$B$104,0)),""))</f>
        <v/>
      </c>
      <c r="G963" s="23"/>
      <c r="H963" s="22" t="str">
        <f t="array" ref="H963">IF(D963="","",IFERROR(INDEX('CÔNG ĐOẠN'!$F$5:$F$104,MATCH(D963,'CÔNG ĐOẠN'!$B$5:$B$104,0)),0))</f>
        <v/>
      </c>
      <c r="I963" s="22" t="str">
        <f t="shared" si="1"/>
        <v/>
      </c>
      <c r="J963" s="30"/>
    </row>
    <row r="964" ht="19.5" customHeight="1">
      <c r="A964" s="29"/>
      <c r="B964" s="30"/>
      <c r="C964" s="21" t="str">
        <f t="array" ref="C964">IF(B964="","",IFERROR(INDEX('NHÂN VIÊN'!$C$5:$C$54,MATCH(B964,'NHÂN VIÊN'!$B$5:$B$54,0)),"⚠ Sai mã NV"))</f>
        <v/>
      </c>
      <c r="D964" s="30"/>
      <c r="E964" s="21" t="str">
        <f t="array" ref="E964">IF(D964="","",IFERROR(INDEX('CÔNG ĐOẠN'!$C$5:$C$104,MATCH(D964,'CÔNG ĐOẠN'!$B$5:$B$104,0)),"⚠ Sai mã CĐ"))</f>
        <v/>
      </c>
      <c r="F964" s="21" t="str">
        <f t="array" ref="F964">IF(D964="","",IFERROR(INDEX('CÔNG ĐOẠN'!$D$5:$D$104,MATCH(D964,'CÔNG ĐOẠN'!$B$5:$B$104,0)),""))</f>
        <v/>
      </c>
      <c r="G964" s="23"/>
      <c r="H964" s="22" t="str">
        <f t="array" ref="H964">IF(D964="","",IFERROR(INDEX('CÔNG ĐOẠN'!$F$5:$F$104,MATCH(D964,'CÔNG ĐOẠN'!$B$5:$B$104,0)),0))</f>
        <v/>
      </c>
      <c r="I964" s="22" t="str">
        <f t="shared" si="1"/>
        <v/>
      </c>
      <c r="J964" s="30"/>
    </row>
    <row r="965" ht="19.5" customHeight="1">
      <c r="A965" s="29"/>
      <c r="B965" s="30"/>
      <c r="C965" s="21" t="str">
        <f t="array" ref="C965">IF(B965="","",IFERROR(INDEX('NHÂN VIÊN'!$C$5:$C$54,MATCH(B965,'NHÂN VIÊN'!$B$5:$B$54,0)),"⚠ Sai mã NV"))</f>
        <v/>
      </c>
      <c r="D965" s="30"/>
      <c r="E965" s="21" t="str">
        <f t="array" ref="E965">IF(D965="","",IFERROR(INDEX('CÔNG ĐOẠN'!$C$5:$C$104,MATCH(D965,'CÔNG ĐOẠN'!$B$5:$B$104,0)),"⚠ Sai mã CĐ"))</f>
        <v/>
      </c>
      <c r="F965" s="21" t="str">
        <f t="array" ref="F965">IF(D965="","",IFERROR(INDEX('CÔNG ĐOẠN'!$D$5:$D$104,MATCH(D965,'CÔNG ĐOẠN'!$B$5:$B$104,0)),""))</f>
        <v/>
      </c>
      <c r="G965" s="23"/>
      <c r="H965" s="22" t="str">
        <f t="array" ref="H965">IF(D965="","",IFERROR(INDEX('CÔNG ĐOẠN'!$F$5:$F$104,MATCH(D965,'CÔNG ĐOẠN'!$B$5:$B$104,0)),0))</f>
        <v/>
      </c>
      <c r="I965" s="22" t="str">
        <f t="shared" si="1"/>
        <v/>
      </c>
      <c r="J965" s="30"/>
    </row>
    <row r="966" ht="19.5" customHeight="1">
      <c r="A966" s="29"/>
      <c r="B966" s="30"/>
      <c r="C966" s="21" t="str">
        <f t="array" ref="C966">IF(B966="","",IFERROR(INDEX('NHÂN VIÊN'!$C$5:$C$54,MATCH(B966,'NHÂN VIÊN'!$B$5:$B$54,0)),"⚠ Sai mã NV"))</f>
        <v/>
      </c>
      <c r="D966" s="30"/>
      <c r="E966" s="21" t="str">
        <f t="array" ref="E966">IF(D966="","",IFERROR(INDEX('CÔNG ĐOẠN'!$C$5:$C$104,MATCH(D966,'CÔNG ĐOẠN'!$B$5:$B$104,0)),"⚠ Sai mã CĐ"))</f>
        <v/>
      </c>
      <c r="F966" s="21" t="str">
        <f t="array" ref="F966">IF(D966="","",IFERROR(INDEX('CÔNG ĐOẠN'!$D$5:$D$104,MATCH(D966,'CÔNG ĐOẠN'!$B$5:$B$104,0)),""))</f>
        <v/>
      </c>
      <c r="G966" s="23"/>
      <c r="H966" s="22" t="str">
        <f t="array" ref="H966">IF(D966="","",IFERROR(INDEX('CÔNG ĐOẠN'!$F$5:$F$104,MATCH(D966,'CÔNG ĐOẠN'!$B$5:$B$104,0)),0))</f>
        <v/>
      </c>
      <c r="I966" s="22" t="str">
        <f t="shared" si="1"/>
        <v/>
      </c>
      <c r="J966" s="30"/>
    </row>
    <row r="967" ht="19.5" customHeight="1">
      <c r="A967" s="29"/>
      <c r="B967" s="30"/>
      <c r="C967" s="21" t="str">
        <f t="array" ref="C967">IF(B967="","",IFERROR(INDEX('NHÂN VIÊN'!$C$5:$C$54,MATCH(B967,'NHÂN VIÊN'!$B$5:$B$54,0)),"⚠ Sai mã NV"))</f>
        <v/>
      </c>
      <c r="D967" s="30"/>
      <c r="E967" s="21" t="str">
        <f t="array" ref="E967">IF(D967="","",IFERROR(INDEX('CÔNG ĐOẠN'!$C$5:$C$104,MATCH(D967,'CÔNG ĐOẠN'!$B$5:$B$104,0)),"⚠ Sai mã CĐ"))</f>
        <v/>
      </c>
      <c r="F967" s="21" t="str">
        <f t="array" ref="F967">IF(D967="","",IFERROR(INDEX('CÔNG ĐOẠN'!$D$5:$D$104,MATCH(D967,'CÔNG ĐOẠN'!$B$5:$B$104,0)),""))</f>
        <v/>
      </c>
      <c r="G967" s="23"/>
      <c r="H967" s="22" t="str">
        <f t="array" ref="H967">IF(D967="","",IFERROR(INDEX('CÔNG ĐOẠN'!$F$5:$F$104,MATCH(D967,'CÔNG ĐOẠN'!$B$5:$B$104,0)),0))</f>
        <v/>
      </c>
      <c r="I967" s="22" t="str">
        <f t="shared" si="1"/>
        <v/>
      </c>
      <c r="J967" s="30"/>
    </row>
    <row r="968" ht="19.5" customHeight="1">
      <c r="A968" s="29"/>
      <c r="B968" s="30"/>
      <c r="C968" s="21" t="str">
        <f t="array" ref="C968">IF(B968="","",IFERROR(INDEX('NHÂN VIÊN'!$C$5:$C$54,MATCH(B968,'NHÂN VIÊN'!$B$5:$B$54,0)),"⚠ Sai mã NV"))</f>
        <v/>
      </c>
      <c r="D968" s="30"/>
      <c r="E968" s="21" t="str">
        <f t="array" ref="E968">IF(D968="","",IFERROR(INDEX('CÔNG ĐOẠN'!$C$5:$C$104,MATCH(D968,'CÔNG ĐOẠN'!$B$5:$B$104,0)),"⚠ Sai mã CĐ"))</f>
        <v/>
      </c>
      <c r="F968" s="21" t="str">
        <f t="array" ref="F968">IF(D968="","",IFERROR(INDEX('CÔNG ĐOẠN'!$D$5:$D$104,MATCH(D968,'CÔNG ĐOẠN'!$B$5:$B$104,0)),""))</f>
        <v/>
      </c>
      <c r="G968" s="23"/>
      <c r="H968" s="22" t="str">
        <f t="array" ref="H968">IF(D968="","",IFERROR(INDEX('CÔNG ĐOẠN'!$F$5:$F$104,MATCH(D968,'CÔNG ĐOẠN'!$B$5:$B$104,0)),0))</f>
        <v/>
      </c>
      <c r="I968" s="22" t="str">
        <f t="shared" si="1"/>
        <v/>
      </c>
      <c r="J968" s="30"/>
    </row>
    <row r="969" ht="19.5" customHeight="1">
      <c r="A969" s="29"/>
      <c r="B969" s="30"/>
      <c r="C969" s="21" t="str">
        <f t="array" ref="C969">IF(B969="","",IFERROR(INDEX('NHÂN VIÊN'!$C$5:$C$54,MATCH(B969,'NHÂN VIÊN'!$B$5:$B$54,0)),"⚠ Sai mã NV"))</f>
        <v/>
      </c>
      <c r="D969" s="30"/>
      <c r="E969" s="21" t="str">
        <f t="array" ref="E969">IF(D969="","",IFERROR(INDEX('CÔNG ĐOẠN'!$C$5:$C$104,MATCH(D969,'CÔNG ĐOẠN'!$B$5:$B$104,0)),"⚠ Sai mã CĐ"))</f>
        <v/>
      </c>
      <c r="F969" s="21" t="str">
        <f t="array" ref="F969">IF(D969="","",IFERROR(INDEX('CÔNG ĐOẠN'!$D$5:$D$104,MATCH(D969,'CÔNG ĐOẠN'!$B$5:$B$104,0)),""))</f>
        <v/>
      </c>
      <c r="G969" s="23"/>
      <c r="H969" s="22" t="str">
        <f t="array" ref="H969">IF(D969="","",IFERROR(INDEX('CÔNG ĐOẠN'!$F$5:$F$104,MATCH(D969,'CÔNG ĐOẠN'!$B$5:$B$104,0)),0))</f>
        <v/>
      </c>
      <c r="I969" s="22" t="str">
        <f t="shared" si="1"/>
        <v/>
      </c>
      <c r="J969" s="30"/>
    </row>
    <row r="970" ht="19.5" customHeight="1">
      <c r="A970" s="29"/>
      <c r="B970" s="30"/>
      <c r="C970" s="21" t="str">
        <f t="array" ref="C970">IF(B970="","",IFERROR(INDEX('NHÂN VIÊN'!$C$5:$C$54,MATCH(B970,'NHÂN VIÊN'!$B$5:$B$54,0)),"⚠ Sai mã NV"))</f>
        <v/>
      </c>
      <c r="D970" s="30"/>
      <c r="E970" s="21" t="str">
        <f t="array" ref="E970">IF(D970="","",IFERROR(INDEX('CÔNG ĐOẠN'!$C$5:$C$104,MATCH(D970,'CÔNG ĐOẠN'!$B$5:$B$104,0)),"⚠ Sai mã CĐ"))</f>
        <v/>
      </c>
      <c r="F970" s="21" t="str">
        <f t="array" ref="F970">IF(D970="","",IFERROR(INDEX('CÔNG ĐOẠN'!$D$5:$D$104,MATCH(D970,'CÔNG ĐOẠN'!$B$5:$B$104,0)),""))</f>
        <v/>
      </c>
      <c r="G970" s="23"/>
      <c r="H970" s="22" t="str">
        <f t="array" ref="H970">IF(D970="","",IFERROR(INDEX('CÔNG ĐOẠN'!$F$5:$F$104,MATCH(D970,'CÔNG ĐOẠN'!$B$5:$B$104,0)),0))</f>
        <v/>
      </c>
      <c r="I970" s="22" t="str">
        <f t="shared" si="1"/>
        <v/>
      </c>
      <c r="J970" s="30"/>
    </row>
    <row r="971" ht="19.5" customHeight="1">
      <c r="A971" s="29"/>
      <c r="B971" s="30"/>
      <c r="C971" s="21" t="str">
        <f t="array" ref="C971">IF(B971="","",IFERROR(INDEX('NHÂN VIÊN'!$C$5:$C$54,MATCH(B971,'NHÂN VIÊN'!$B$5:$B$54,0)),"⚠ Sai mã NV"))</f>
        <v/>
      </c>
      <c r="D971" s="30"/>
      <c r="E971" s="21" t="str">
        <f t="array" ref="E971">IF(D971="","",IFERROR(INDEX('CÔNG ĐOẠN'!$C$5:$C$104,MATCH(D971,'CÔNG ĐOẠN'!$B$5:$B$104,0)),"⚠ Sai mã CĐ"))</f>
        <v/>
      </c>
      <c r="F971" s="21" t="str">
        <f t="array" ref="F971">IF(D971="","",IFERROR(INDEX('CÔNG ĐOẠN'!$D$5:$D$104,MATCH(D971,'CÔNG ĐOẠN'!$B$5:$B$104,0)),""))</f>
        <v/>
      </c>
      <c r="G971" s="23"/>
      <c r="H971" s="22" t="str">
        <f t="array" ref="H971">IF(D971="","",IFERROR(INDEX('CÔNG ĐOẠN'!$F$5:$F$104,MATCH(D971,'CÔNG ĐOẠN'!$B$5:$B$104,0)),0))</f>
        <v/>
      </c>
      <c r="I971" s="22" t="str">
        <f t="shared" si="1"/>
        <v/>
      </c>
      <c r="J971" s="30"/>
    </row>
    <row r="972" ht="19.5" customHeight="1">
      <c r="A972" s="29"/>
      <c r="B972" s="30"/>
      <c r="C972" s="21" t="str">
        <f t="array" ref="C972">IF(B972="","",IFERROR(INDEX('NHÂN VIÊN'!$C$5:$C$54,MATCH(B972,'NHÂN VIÊN'!$B$5:$B$54,0)),"⚠ Sai mã NV"))</f>
        <v/>
      </c>
      <c r="D972" s="30"/>
      <c r="E972" s="21" t="str">
        <f t="array" ref="E972">IF(D972="","",IFERROR(INDEX('CÔNG ĐOẠN'!$C$5:$C$104,MATCH(D972,'CÔNG ĐOẠN'!$B$5:$B$104,0)),"⚠ Sai mã CĐ"))</f>
        <v/>
      </c>
      <c r="F972" s="21" t="str">
        <f t="array" ref="F972">IF(D972="","",IFERROR(INDEX('CÔNG ĐOẠN'!$D$5:$D$104,MATCH(D972,'CÔNG ĐOẠN'!$B$5:$B$104,0)),""))</f>
        <v/>
      </c>
      <c r="G972" s="23"/>
      <c r="H972" s="22" t="str">
        <f t="array" ref="H972">IF(D972="","",IFERROR(INDEX('CÔNG ĐOẠN'!$F$5:$F$104,MATCH(D972,'CÔNG ĐOẠN'!$B$5:$B$104,0)),0))</f>
        <v/>
      </c>
      <c r="I972" s="22" t="str">
        <f t="shared" si="1"/>
        <v/>
      </c>
      <c r="J972" s="30"/>
    </row>
    <row r="973" ht="19.5" customHeight="1">
      <c r="A973" s="29"/>
      <c r="B973" s="30"/>
      <c r="C973" s="21" t="str">
        <f t="array" ref="C973">IF(B973="","",IFERROR(INDEX('NHÂN VIÊN'!$C$5:$C$54,MATCH(B973,'NHÂN VIÊN'!$B$5:$B$54,0)),"⚠ Sai mã NV"))</f>
        <v/>
      </c>
      <c r="D973" s="30"/>
      <c r="E973" s="21" t="str">
        <f t="array" ref="E973">IF(D973="","",IFERROR(INDEX('CÔNG ĐOẠN'!$C$5:$C$104,MATCH(D973,'CÔNG ĐOẠN'!$B$5:$B$104,0)),"⚠ Sai mã CĐ"))</f>
        <v/>
      </c>
      <c r="F973" s="21" t="str">
        <f t="array" ref="F973">IF(D973="","",IFERROR(INDEX('CÔNG ĐOẠN'!$D$5:$D$104,MATCH(D973,'CÔNG ĐOẠN'!$B$5:$B$104,0)),""))</f>
        <v/>
      </c>
      <c r="G973" s="23"/>
      <c r="H973" s="22" t="str">
        <f t="array" ref="H973">IF(D973="","",IFERROR(INDEX('CÔNG ĐOẠN'!$F$5:$F$104,MATCH(D973,'CÔNG ĐOẠN'!$B$5:$B$104,0)),0))</f>
        <v/>
      </c>
      <c r="I973" s="22" t="str">
        <f t="shared" si="1"/>
        <v/>
      </c>
      <c r="J973" s="30"/>
    </row>
    <row r="974" ht="19.5" customHeight="1">
      <c r="A974" s="29"/>
      <c r="B974" s="30"/>
      <c r="C974" s="21" t="str">
        <f t="array" ref="C974">IF(B974="","",IFERROR(INDEX('NHÂN VIÊN'!$C$5:$C$54,MATCH(B974,'NHÂN VIÊN'!$B$5:$B$54,0)),"⚠ Sai mã NV"))</f>
        <v/>
      </c>
      <c r="D974" s="30"/>
      <c r="E974" s="21" t="str">
        <f t="array" ref="E974">IF(D974="","",IFERROR(INDEX('CÔNG ĐOẠN'!$C$5:$C$104,MATCH(D974,'CÔNG ĐOẠN'!$B$5:$B$104,0)),"⚠ Sai mã CĐ"))</f>
        <v/>
      </c>
      <c r="F974" s="21" t="str">
        <f t="array" ref="F974">IF(D974="","",IFERROR(INDEX('CÔNG ĐOẠN'!$D$5:$D$104,MATCH(D974,'CÔNG ĐOẠN'!$B$5:$B$104,0)),""))</f>
        <v/>
      </c>
      <c r="G974" s="23"/>
      <c r="H974" s="22" t="str">
        <f t="array" ref="H974">IF(D974="","",IFERROR(INDEX('CÔNG ĐOẠN'!$F$5:$F$104,MATCH(D974,'CÔNG ĐOẠN'!$B$5:$B$104,0)),0))</f>
        <v/>
      </c>
      <c r="I974" s="22" t="str">
        <f t="shared" si="1"/>
        <v/>
      </c>
      <c r="J974" s="30"/>
    </row>
    <row r="975" ht="19.5" customHeight="1">
      <c r="A975" s="29"/>
      <c r="B975" s="30"/>
      <c r="C975" s="21" t="str">
        <f t="array" ref="C975">IF(B975="","",IFERROR(INDEX('NHÂN VIÊN'!$C$5:$C$54,MATCH(B975,'NHÂN VIÊN'!$B$5:$B$54,0)),"⚠ Sai mã NV"))</f>
        <v/>
      </c>
      <c r="D975" s="30"/>
      <c r="E975" s="21" t="str">
        <f t="array" ref="E975">IF(D975="","",IFERROR(INDEX('CÔNG ĐOẠN'!$C$5:$C$104,MATCH(D975,'CÔNG ĐOẠN'!$B$5:$B$104,0)),"⚠ Sai mã CĐ"))</f>
        <v/>
      </c>
      <c r="F975" s="21" t="str">
        <f t="array" ref="F975">IF(D975="","",IFERROR(INDEX('CÔNG ĐOẠN'!$D$5:$D$104,MATCH(D975,'CÔNG ĐOẠN'!$B$5:$B$104,0)),""))</f>
        <v/>
      </c>
      <c r="G975" s="23"/>
      <c r="H975" s="22" t="str">
        <f t="array" ref="H975">IF(D975="","",IFERROR(INDEX('CÔNG ĐOẠN'!$F$5:$F$104,MATCH(D975,'CÔNG ĐOẠN'!$B$5:$B$104,0)),0))</f>
        <v/>
      </c>
      <c r="I975" s="22" t="str">
        <f t="shared" si="1"/>
        <v/>
      </c>
      <c r="J975" s="30"/>
    </row>
    <row r="976" ht="19.5" customHeight="1">
      <c r="A976" s="29"/>
      <c r="B976" s="30"/>
      <c r="C976" s="21" t="str">
        <f t="array" ref="C976">IF(B976="","",IFERROR(INDEX('NHÂN VIÊN'!$C$5:$C$54,MATCH(B976,'NHÂN VIÊN'!$B$5:$B$54,0)),"⚠ Sai mã NV"))</f>
        <v/>
      </c>
      <c r="D976" s="30"/>
      <c r="E976" s="21" t="str">
        <f t="array" ref="E976">IF(D976="","",IFERROR(INDEX('CÔNG ĐOẠN'!$C$5:$C$104,MATCH(D976,'CÔNG ĐOẠN'!$B$5:$B$104,0)),"⚠ Sai mã CĐ"))</f>
        <v/>
      </c>
      <c r="F976" s="21" t="str">
        <f t="array" ref="F976">IF(D976="","",IFERROR(INDEX('CÔNG ĐOẠN'!$D$5:$D$104,MATCH(D976,'CÔNG ĐOẠN'!$B$5:$B$104,0)),""))</f>
        <v/>
      </c>
      <c r="G976" s="23"/>
      <c r="H976" s="22" t="str">
        <f t="array" ref="H976">IF(D976="","",IFERROR(INDEX('CÔNG ĐOẠN'!$F$5:$F$104,MATCH(D976,'CÔNG ĐOẠN'!$B$5:$B$104,0)),0))</f>
        <v/>
      </c>
      <c r="I976" s="22" t="str">
        <f t="shared" si="1"/>
        <v/>
      </c>
      <c r="J976" s="30"/>
    </row>
    <row r="977" ht="19.5" customHeight="1">
      <c r="A977" s="29"/>
      <c r="B977" s="30"/>
      <c r="C977" s="21" t="str">
        <f t="array" ref="C977">IF(B977="","",IFERROR(INDEX('NHÂN VIÊN'!$C$5:$C$54,MATCH(B977,'NHÂN VIÊN'!$B$5:$B$54,0)),"⚠ Sai mã NV"))</f>
        <v/>
      </c>
      <c r="D977" s="30"/>
      <c r="E977" s="21" t="str">
        <f t="array" ref="E977">IF(D977="","",IFERROR(INDEX('CÔNG ĐOẠN'!$C$5:$C$104,MATCH(D977,'CÔNG ĐOẠN'!$B$5:$B$104,0)),"⚠ Sai mã CĐ"))</f>
        <v/>
      </c>
      <c r="F977" s="21" t="str">
        <f t="array" ref="F977">IF(D977="","",IFERROR(INDEX('CÔNG ĐOẠN'!$D$5:$D$104,MATCH(D977,'CÔNG ĐOẠN'!$B$5:$B$104,0)),""))</f>
        <v/>
      </c>
      <c r="G977" s="23"/>
      <c r="H977" s="22" t="str">
        <f t="array" ref="H977">IF(D977="","",IFERROR(INDEX('CÔNG ĐOẠN'!$F$5:$F$104,MATCH(D977,'CÔNG ĐOẠN'!$B$5:$B$104,0)),0))</f>
        <v/>
      </c>
      <c r="I977" s="22" t="str">
        <f t="shared" si="1"/>
        <v/>
      </c>
      <c r="J977" s="30"/>
    </row>
    <row r="978" ht="19.5" customHeight="1">
      <c r="A978" s="29"/>
      <c r="B978" s="30"/>
      <c r="C978" s="21" t="str">
        <f t="array" ref="C978">IF(B978="","",IFERROR(INDEX('NHÂN VIÊN'!$C$5:$C$54,MATCH(B978,'NHÂN VIÊN'!$B$5:$B$54,0)),"⚠ Sai mã NV"))</f>
        <v/>
      </c>
      <c r="D978" s="30"/>
      <c r="E978" s="21" t="str">
        <f t="array" ref="E978">IF(D978="","",IFERROR(INDEX('CÔNG ĐOẠN'!$C$5:$C$104,MATCH(D978,'CÔNG ĐOẠN'!$B$5:$B$104,0)),"⚠ Sai mã CĐ"))</f>
        <v/>
      </c>
      <c r="F978" s="21" t="str">
        <f t="array" ref="F978">IF(D978="","",IFERROR(INDEX('CÔNG ĐOẠN'!$D$5:$D$104,MATCH(D978,'CÔNG ĐOẠN'!$B$5:$B$104,0)),""))</f>
        <v/>
      </c>
      <c r="G978" s="23"/>
      <c r="H978" s="22" t="str">
        <f t="array" ref="H978">IF(D978="","",IFERROR(INDEX('CÔNG ĐOẠN'!$F$5:$F$104,MATCH(D978,'CÔNG ĐOẠN'!$B$5:$B$104,0)),0))</f>
        <v/>
      </c>
      <c r="I978" s="22" t="str">
        <f t="shared" si="1"/>
        <v/>
      </c>
      <c r="J978" s="30"/>
    </row>
    <row r="979" ht="19.5" customHeight="1">
      <c r="A979" s="29"/>
      <c r="B979" s="30"/>
      <c r="C979" s="21" t="str">
        <f t="array" ref="C979">IF(B979="","",IFERROR(INDEX('NHÂN VIÊN'!$C$5:$C$54,MATCH(B979,'NHÂN VIÊN'!$B$5:$B$54,0)),"⚠ Sai mã NV"))</f>
        <v/>
      </c>
      <c r="D979" s="30"/>
      <c r="E979" s="21" t="str">
        <f t="array" ref="E979">IF(D979="","",IFERROR(INDEX('CÔNG ĐOẠN'!$C$5:$C$104,MATCH(D979,'CÔNG ĐOẠN'!$B$5:$B$104,0)),"⚠ Sai mã CĐ"))</f>
        <v/>
      </c>
      <c r="F979" s="21" t="str">
        <f t="array" ref="F979">IF(D979="","",IFERROR(INDEX('CÔNG ĐOẠN'!$D$5:$D$104,MATCH(D979,'CÔNG ĐOẠN'!$B$5:$B$104,0)),""))</f>
        <v/>
      </c>
      <c r="G979" s="23"/>
      <c r="H979" s="22" t="str">
        <f t="array" ref="H979">IF(D979="","",IFERROR(INDEX('CÔNG ĐOẠN'!$F$5:$F$104,MATCH(D979,'CÔNG ĐOẠN'!$B$5:$B$104,0)),0))</f>
        <v/>
      </c>
      <c r="I979" s="22" t="str">
        <f t="shared" si="1"/>
        <v/>
      </c>
      <c r="J979" s="30"/>
    </row>
    <row r="980" ht="19.5" customHeight="1">
      <c r="A980" s="29"/>
      <c r="B980" s="30"/>
      <c r="C980" s="21" t="str">
        <f t="array" ref="C980">IF(B980="","",IFERROR(INDEX('NHÂN VIÊN'!$C$5:$C$54,MATCH(B980,'NHÂN VIÊN'!$B$5:$B$54,0)),"⚠ Sai mã NV"))</f>
        <v/>
      </c>
      <c r="D980" s="30"/>
      <c r="E980" s="21" t="str">
        <f t="array" ref="E980">IF(D980="","",IFERROR(INDEX('CÔNG ĐOẠN'!$C$5:$C$104,MATCH(D980,'CÔNG ĐOẠN'!$B$5:$B$104,0)),"⚠ Sai mã CĐ"))</f>
        <v/>
      </c>
      <c r="F980" s="21" t="str">
        <f t="array" ref="F980">IF(D980="","",IFERROR(INDEX('CÔNG ĐOẠN'!$D$5:$D$104,MATCH(D980,'CÔNG ĐOẠN'!$B$5:$B$104,0)),""))</f>
        <v/>
      </c>
      <c r="G980" s="23"/>
      <c r="H980" s="22" t="str">
        <f t="array" ref="H980">IF(D980="","",IFERROR(INDEX('CÔNG ĐOẠN'!$F$5:$F$104,MATCH(D980,'CÔNG ĐOẠN'!$B$5:$B$104,0)),0))</f>
        <v/>
      </c>
      <c r="I980" s="22" t="str">
        <f t="shared" si="1"/>
        <v/>
      </c>
      <c r="J980" s="30"/>
    </row>
    <row r="981" ht="19.5" customHeight="1">
      <c r="A981" s="29"/>
      <c r="B981" s="30"/>
      <c r="C981" s="21" t="str">
        <f t="array" ref="C981">IF(B981="","",IFERROR(INDEX('NHÂN VIÊN'!$C$5:$C$54,MATCH(B981,'NHÂN VIÊN'!$B$5:$B$54,0)),"⚠ Sai mã NV"))</f>
        <v/>
      </c>
      <c r="D981" s="30"/>
      <c r="E981" s="21" t="str">
        <f t="array" ref="E981">IF(D981="","",IFERROR(INDEX('CÔNG ĐOẠN'!$C$5:$C$104,MATCH(D981,'CÔNG ĐOẠN'!$B$5:$B$104,0)),"⚠ Sai mã CĐ"))</f>
        <v/>
      </c>
      <c r="F981" s="21" t="str">
        <f t="array" ref="F981">IF(D981="","",IFERROR(INDEX('CÔNG ĐOẠN'!$D$5:$D$104,MATCH(D981,'CÔNG ĐOẠN'!$B$5:$B$104,0)),""))</f>
        <v/>
      </c>
      <c r="G981" s="23"/>
      <c r="H981" s="22" t="str">
        <f t="array" ref="H981">IF(D981="","",IFERROR(INDEX('CÔNG ĐOẠN'!$F$5:$F$104,MATCH(D981,'CÔNG ĐOẠN'!$B$5:$B$104,0)),0))</f>
        <v/>
      </c>
      <c r="I981" s="22" t="str">
        <f t="shared" si="1"/>
        <v/>
      </c>
      <c r="J981" s="30"/>
    </row>
    <row r="982" ht="19.5" customHeight="1">
      <c r="A982" s="29"/>
      <c r="B982" s="30"/>
      <c r="C982" s="21" t="str">
        <f t="array" ref="C982">IF(B982="","",IFERROR(INDEX('NHÂN VIÊN'!$C$5:$C$54,MATCH(B982,'NHÂN VIÊN'!$B$5:$B$54,0)),"⚠ Sai mã NV"))</f>
        <v/>
      </c>
      <c r="D982" s="30"/>
      <c r="E982" s="21" t="str">
        <f t="array" ref="E982">IF(D982="","",IFERROR(INDEX('CÔNG ĐOẠN'!$C$5:$C$104,MATCH(D982,'CÔNG ĐOẠN'!$B$5:$B$104,0)),"⚠ Sai mã CĐ"))</f>
        <v/>
      </c>
      <c r="F982" s="21" t="str">
        <f t="array" ref="F982">IF(D982="","",IFERROR(INDEX('CÔNG ĐOẠN'!$D$5:$D$104,MATCH(D982,'CÔNG ĐOẠN'!$B$5:$B$104,0)),""))</f>
        <v/>
      </c>
      <c r="G982" s="23"/>
      <c r="H982" s="22" t="str">
        <f t="array" ref="H982">IF(D982="","",IFERROR(INDEX('CÔNG ĐOẠN'!$F$5:$F$104,MATCH(D982,'CÔNG ĐOẠN'!$B$5:$B$104,0)),0))</f>
        <v/>
      </c>
      <c r="I982" s="22" t="str">
        <f t="shared" si="1"/>
        <v/>
      </c>
      <c r="J982" s="30"/>
    </row>
    <row r="983" ht="19.5" customHeight="1">
      <c r="A983" s="29"/>
      <c r="B983" s="30"/>
      <c r="C983" s="21" t="str">
        <f t="array" ref="C983">IF(B983="","",IFERROR(INDEX('NHÂN VIÊN'!$C$5:$C$54,MATCH(B983,'NHÂN VIÊN'!$B$5:$B$54,0)),"⚠ Sai mã NV"))</f>
        <v/>
      </c>
      <c r="D983" s="30"/>
      <c r="E983" s="21" t="str">
        <f t="array" ref="E983">IF(D983="","",IFERROR(INDEX('CÔNG ĐOẠN'!$C$5:$C$104,MATCH(D983,'CÔNG ĐOẠN'!$B$5:$B$104,0)),"⚠ Sai mã CĐ"))</f>
        <v/>
      </c>
      <c r="F983" s="21" t="str">
        <f t="array" ref="F983">IF(D983="","",IFERROR(INDEX('CÔNG ĐOẠN'!$D$5:$D$104,MATCH(D983,'CÔNG ĐOẠN'!$B$5:$B$104,0)),""))</f>
        <v/>
      </c>
      <c r="G983" s="23"/>
      <c r="H983" s="22" t="str">
        <f t="array" ref="H983">IF(D983="","",IFERROR(INDEX('CÔNG ĐOẠN'!$F$5:$F$104,MATCH(D983,'CÔNG ĐOẠN'!$B$5:$B$104,0)),0))</f>
        <v/>
      </c>
      <c r="I983" s="22" t="str">
        <f t="shared" si="1"/>
        <v/>
      </c>
      <c r="J983" s="30"/>
    </row>
    <row r="984" ht="19.5" customHeight="1">
      <c r="A984" s="29"/>
      <c r="B984" s="30"/>
      <c r="C984" s="21" t="str">
        <f t="array" ref="C984">IF(B984="","",IFERROR(INDEX('NHÂN VIÊN'!$C$5:$C$54,MATCH(B984,'NHÂN VIÊN'!$B$5:$B$54,0)),"⚠ Sai mã NV"))</f>
        <v/>
      </c>
      <c r="D984" s="30"/>
      <c r="E984" s="21" t="str">
        <f t="array" ref="E984">IF(D984="","",IFERROR(INDEX('CÔNG ĐOẠN'!$C$5:$C$104,MATCH(D984,'CÔNG ĐOẠN'!$B$5:$B$104,0)),"⚠ Sai mã CĐ"))</f>
        <v/>
      </c>
      <c r="F984" s="21" t="str">
        <f t="array" ref="F984">IF(D984="","",IFERROR(INDEX('CÔNG ĐOẠN'!$D$5:$D$104,MATCH(D984,'CÔNG ĐOẠN'!$B$5:$B$104,0)),""))</f>
        <v/>
      </c>
      <c r="G984" s="23"/>
      <c r="H984" s="22" t="str">
        <f t="array" ref="H984">IF(D984="","",IFERROR(INDEX('CÔNG ĐOẠN'!$F$5:$F$104,MATCH(D984,'CÔNG ĐOẠN'!$B$5:$B$104,0)),0))</f>
        <v/>
      </c>
      <c r="I984" s="22" t="str">
        <f t="shared" si="1"/>
        <v/>
      </c>
      <c r="J984" s="30"/>
    </row>
    <row r="985" ht="19.5" customHeight="1">
      <c r="A985" s="29"/>
      <c r="B985" s="30"/>
      <c r="C985" s="21" t="str">
        <f t="array" ref="C985">IF(B985="","",IFERROR(INDEX('NHÂN VIÊN'!$C$5:$C$54,MATCH(B985,'NHÂN VIÊN'!$B$5:$B$54,0)),"⚠ Sai mã NV"))</f>
        <v/>
      </c>
      <c r="D985" s="30"/>
      <c r="E985" s="21" t="str">
        <f t="array" ref="E985">IF(D985="","",IFERROR(INDEX('CÔNG ĐOẠN'!$C$5:$C$104,MATCH(D985,'CÔNG ĐOẠN'!$B$5:$B$104,0)),"⚠ Sai mã CĐ"))</f>
        <v/>
      </c>
      <c r="F985" s="21" t="str">
        <f t="array" ref="F985">IF(D985="","",IFERROR(INDEX('CÔNG ĐOẠN'!$D$5:$D$104,MATCH(D985,'CÔNG ĐOẠN'!$B$5:$B$104,0)),""))</f>
        <v/>
      </c>
      <c r="G985" s="23"/>
      <c r="H985" s="22" t="str">
        <f t="array" ref="H985">IF(D985="","",IFERROR(INDEX('CÔNG ĐOẠN'!$F$5:$F$104,MATCH(D985,'CÔNG ĐOẠN'!$B$5:$B$104,0)),0))</f>
        <v/>
      </c>
      <c r="I985" s="22" t="str">
        <f t="shared" si="1"/>
        <v/>
      </c>
      <c r="J985" s="30"/>
    </row>
    <row r="986" ht="19.5" customHeight="1">
      <c r="A986" s="29"/>
      <c r="B986" s="30"/>
      <c r="C986" s="21" t="str">
        <f t="array" ref="C986">IF(B986="","",IFERROR(INDEX('NHÂN VIÊN'!$C$5:$C$54,MATCH(B986,'NHÂN VIÊN'!$B$5:$B$54,0)),"⚠ Sai mã NV"))</f>
        <v/>
      </c>
      <c r="D986" s="30"/>
      <c r="E986" s="21" t="str">
        <f t="array" ref="E986">IF(D986="","",IFERROR(INDEX('CÔNG ĐOẠN'!$C$5:$C$104,MATCH(D986,'CÔNG ĐOẠN'!$B$5:$B$104,0)),"⚠ Sai mã CĐ"))</f>
        <v/>
      </c>
      <c r="F986" s="21" t="str">
        <f t="array" ref="F986">IF(D986="","",IFERROR(INDEX('CÔNG ĐOẠN'!$D$5:$D$104,MATCH(D986,'CÔNG ĐOẠN'!$B$5:$B$104,0)),""))</f>
        <v/>
      </c>
      <c r="G986" s="23"/>
      <c r="H986" s="22" t="str">
        <f t="array" ref="H986">IF(D986="","",IFERROR(INDEX('CÔNG ĐOẠN'!$F$5:$F$104,MATCH(D986,'CÔNG ĐOẠN'!$B$5:$B$104,0)),0))</f>
        <v/>
      </c>
      <c r="I986" s="22" t="str">
        <f t="shared" si="1"/>
        <v/>
      </c>
      <c r="J986" s="30"/>
    </row>
    <row r="987" ht="19.5" customHeight="1">
      <c r="A987" s="29"/>
      <c r="B987" s="30"/>
      <c r="C987" s="21" t="str">
        <f t="array" ref="C987">IF(B987="","",IFERROR(INDEX('NHÂN VIÊN'!$C$5:$C$54,MATCH(B987,'NHÂN VIÊN'!$B$5:$B$54,0)),"⚠ Sai mã NV"))</f>
        <v/>
      </c>
      <c r="D987" s="30"/>
      <c r="E987" s="21" t="str">
        <f t="array" ref="E987">IF(D987="","",IFERROR(INDEX('CÔNG ĐOẠN'!$C$5:$C$104,MATCH(D987,'CÔNG ĐOẠN'!$B$5:$B$104,0)),"⚠ Sai mã CĐ"))</f>
        <v/>
      </c>
      <c r="F987" s="21" t="str">
        <f t="array" ref="F987">IF(D987="","",IFERROR(INDEX('CÔNG ĐOẠN'!$D$5:$D$104,MATCH(D987,'CÔNG ĐOẠN'!$B$5:$B$104,0)),""))</f>
        <v/>
      </c>
      <c r="G987" s="23"/>
      <c r="H987" s="22" t="str">
        <f t="array" ref="H987">IF(D987="","",IFERROR(INDEX('CÔNG ĐOẠN'!$F$5:$F$104,MATCH(D987,'CÔNG ĐOẠN'!$B$5:$B$104,0)),0))</f>
        <v/>
      </c>
      <c r="I987" s="22" t="str">
        <f t="shared" si="1"/>
        <v/>
      </c>
      <c r="J987" s="30"/>
    </row>
    <row r="988" ht="19.5" customHeight="1">
      <c r="A988" s="29"/>
      <c r="B988" s="30"/>
      <c r="C988" s="21" t="str">
        <f t="array" ref="C988">IF(B988="","",IFERROR(INDEX('NHÂN VIÊN'!$C$5:$C$54,MATCH(B988,'NHÂN VIÊN'!$B$5:$B$54,0)),"⚠ Sai mã NV"))</f>
        <v/>
      </c>
      <c r="D988" s="30"/>
      <c r="E988" s="21" t="str">
        <f t="array" ref="E988">IF(D988="","",IFERROR(INDEX('CÔNG ĐOẠN'!$C$5:$C$104,MATCH(D988,'CÔNG ĐOẠN'!$B$5:$B$104,0)),"⚠ Sai mã CĐ"))</f>
        <v/>
      </c>
      <c r="F988" s="21" t="str">
        <f t="array" ref="F988">IF(D988="","",IFERROR(INDEX('CÔNG ĐOẠN'!$D$5:$D$104,MATCH(D988,'CÔNG ĐOẠN'!$B$5:$B$104,0)),""))</f>
        <v/>
      </c>
      <c r="G988" s="23"/>
      <c r="H988" s="22" t="str">
        <f t="array" ref="H988">IF(D988="","",IFERROR(INDEX('CÔNG ĐOẠN'!$F$5:$F$104,MATCH(D988,'CÔNG ĐOẠN'!$B$5:$B$104,0)),0))</f>
        <v/>
      </c>
      <c r="I988" s="22" t="str">
        <f t="shared" si="1"/>
        <v/>
      </c>
      <c r="J988" s="30"/>
    </row>
    <row r="989" ht="19.5" customHeight="1">
      <c r="A989" s="29"/>
      <c r="B989" s="30"/>
      <c r="C989" s="21" t="str">
        <f t="array" ref="C989">IF(B989="","",IFERROR(INDEX('NHÂN VIÊN'!$C$5:$C$54,MATCH(B989,'NHÂN VIÊN'!$B$5:$B$54,0)),"⚠ Sai mã NV"))</f>
        <v/>
      </c>
      <c r="D989" s="30"/>
      <c r="E989" s="21" t="str">
        <f t="array" ref="E989">IF(D989="","",IFERROR(INDEX('CÔNG ĐOẠN'!$C$5:$C$104,MATCH(D989,'CÔNG ĐOẠN'!$B$5:$B$104,0)),"⚠ Sai mã CĐ"))</f>
        <v/>
      </c>
      <c r="F989" s="21" t="str">
        <f t="array" ref="F989">IF(D989="","",IFERROR(INDEX('CÔNG ĐOẠN'!$D$5:$D$104,MATCH(D989,'CÔNG ĐOẠN'!$B$5:$B$104,0)),""))</f>
        <v/>
      </c>
      <c r="G989" s="23"/>
      <c r="H989" s="22" t="str">
        <f t="array" ref="H989">IF(D989="","",IFERROR(INDEX('CÔNG ĐOẠN'!$F$5:$F$104,MATCH(D989,'CÔNG ĐOẠN'!$B$5:$B$104,0)),0))</f>
        <v/>
      </c>
      <c r="I989" s="22" t="str">
        <f t="shared" si="1"/>
        <v/>
      </c>
      <c r="J989" s="30"/>
    </row>
    <row r="990" ht="19.5" customHeight="1">
      <c r="A990" s="29"/>
      <c r="B990" s="30"/>
      <c r="C990" s="21" t="str">
        <f t="array" ref="C990">IF(B990="","",IFERROR(INDEX('NHÂN VIÊN'!$C$5:$C$54,MATCH(B990,'NHÂN VIÊN'!$B$5:$B$54,0)),"⚠ Sai mã NV"))</f>
        <v/>
      </c>
      <c r="D990" s="30"/>
      <c r="E990" s="21" t="str">
        <f t="array" ref="E990">IF(D990="","",IFERROR(INDEX('CÔNG ĐOẠN'!$C$5:$C$104,MATCH(D990,'CÔNG ĐOẠN'!$B$5:$B$104,0)),"⚠ Sai mã CĐ"))</f>
        <v/>
      </c>
      <c r="F990" s="21" t="str">
        <f t="array" ref="F990">IF(D990="","",IFERROR(INDEX('CÔNG ĐOẠN'!$D$5:$D$104,MATCH(D990,'CÔNG ĐOẠN'!$B$5:$B$104,0)),""))</f>
        <v/>
      </c>
      <c r="G990" s="23"/>
      <c r="H990" s="22" t="str">
        <f t="array" ref="H990">IF(D990="","",IFERROR(INDEX('CÔNG ĐOẠN'!$F$5:$F$104,MATCH(D990,'CÔNG ĐOẠN'!$B$5:$B$104,0)),0))</f>
        <v/>
      </c>
      <c r="I990" s="22" t="str">
        <f t="shared" si="1"/>
        <v/>
      </c>
      <c r="J990" s="30"/>
    </row>
    <row r="991" ht="19.5" customHeight="1">
      <c r="A991" s="29"/>
      <c r="B991" s="30"/>
      <c r="C991" s="21" t="str">
        <f t="array" ref="C991">IF(B991="","",IFERROR(INDEX('NHÂN VIÊN'!$C$5:$C$54,MATCH(B991,'NHÂN VIÊN'!$B$5:$B$54,0)),"⚠ Sai mã NV"))</f>
        <v/>
      </c>
      <c r="D991" s="30"/>
      <c r="E991" s="21" t="str">
        <f t="array" ref="E991">IF(D991="","",IFERROR(INDEX('CÔNG ĐOẠN'!$C$5:$C$104,MATCH(D991,'CÔNG ĐOẠN'!$B$5:$B$104,0)),"⚠ Sai mã CĐ"))</f>
        <v/>
      </c>
      <c r="F991" s="21" t="str">
        <f t="array" ref="F991">IF(D991="","",IFERROR(INDEX('CÔNG ĐOẠN'!$D$5:$D$104,MATCH(D991,'CÔNG ĐOẠN'!$B$5:$B$104,0)),""))</f>
        <v/>
      </c>
      <c r="G991" s="23"/>
      <c r="H991" s="22" t="str">
        <f t="array" ref="H991">IF(D991="","",IFERROR(INDEX('CÔNG ĐOẠN'!$F$5:$F$104,MATCH(D991,'CÔNG ĐOẠN'!$B$5:$B$104,0)),0))</f>
        <v/>
      </c>
      <c r="I991" s="22" t="str">
        <f t="shared" si="1"/>
        <v/>
      </c>
      <c r="J991" s="30"/>
    </row>
    <row r="992" ht="19.5" customHeight="1">
      <c r="A992" s="29"/>
      <c r="B992" s="30"/>
      <c r="C992" s="21" t="str">
        <f t="array" ref="C992">IF(B992="","",IFERROR(INDEX('NHÂN VIÊN'!$C$5:$C$54,MATCH(B992,'NHÂN VIÊN'!$B$5:$B$54,0)),"⚠ Sai mã NV"))</f>
        <v/>
      </c>
      <c r="D992" s="30"/>
      <c r="E992" s="21" t="str">
        <f t="array" ref="E992">IF(D992="","",IFERROR(INDEX('CÔNG ĐOẠN'!$C$5:$C$104,MATCH(D992,'CÔNG ĐOẠN'!$B$5:$B$104,0)),"⚠ Sai mã CĐ"))</f>
        <v/>
      </c>
      <c r="F992" s="21" t="str">
        <f t="array" ref="F992">IF(D992="","",IFERROR(INDEX('CÔNG ĐOẠN'!$D$5:$D$104,MATCH(D992,'CÔNG ĐOẠN'!$B$5:$B$104,0)),""))</f>
        <v/>
      </c>
      <c r="G992" s="23"/>
      <c r="H992" s="22" t="str">
        <f t="array" ref="H992">IF(D992="","",IFERROR(INDEX('CÔNG ĐOẠN'!$F$5:$F$104,MATCH(D992,'CÔNG ĐOẠN'!$B$5:$B$104,0)),0))</f>
        <v/>
      </c>
      <c r="I992" s="22" t="str">
        <f t="shared" si="1"/>
        <v/>
      </c>
      <c r="J992" s="30"/>
    </row>
    <row r="993" ht="19.5" customHeight="1">
      <c r="A993" s="29"/>
      <c r="B993" s="30"/>
      <c r="C993" s="21" t="str">
        <f t="array" ref="C993">IF(B993="","",IFERROR(INDEX('NHÂN VIÊN'!$C$5:$C$54,MATCH(B993,'NHÂN VIÊN'!$B$5:$B$54,0)),"⚠ Sai mã NV"))</f>
        <v/>
      </c>
      <c r="D993" s="30"/>
      <c r="E993" s="21" t="str">
        <f t="array" ref="E993">IF(D993="","",IFERROR(INDEX('CÔNG ĐOẠN'!$C$5:$C$104,MATCH(D993,'CÔNG ĐOẠN'!$B$5:$B$104,0)),"⚠ Sai mã CĐ"))</f>
        <v/>
      </c>
      <c r="F993" s="21" t="str">
        <f t="array" ref="F993">IF(D993="","",IFERROR(INDEX('CÔNG ĐOẠN'!$D$5:$D$104,MATCH(D993,'CÔNG ĐOẠN'!$B$5:$B$104,0)),""))</f>
        <v/>
      </c>
      <c r="G993" s="23"/>
      <c r="H993" s="22" t="str">
        <f t="array" ref="H993">IF(D993="","",IFERROR(INDEX('CÔNG ĐOẠN'!$F$5:$F$104,MATCH(D993,'CÔNG ĐOẠN'!$B$5:$B$104,0)),0))</f>
        <v/>
      </c>
      <c r="I993" s="22" t="str">
        <f t="shared" si="1"/>
        <v/>
      </c>
      <c r="J993" s="30"/>
    </row>
    <row r="994" ht="19.5" customHeight="1">
      <c r="A994" s="29"/>
      <c r="B994" s="30"/>
      <c r="C994" s="21" t="str">
        <f t="array" ref="C994">IF(B994="","",IFERROR(INDEX('NHÂN VIÊN'!$C$5:$C$54,MATCH(B994,'NHÂN VIÊN'!$B$5:$B$54,0)),"⚠ Sai mã NV"))</f>
        <v/>
      </c>
      <c r="D994" s="30"/>
      <c r="E994" s="21" t="str">
        <f t="array" ref="E994">IF(D994="","",IFERROR(INDEX('CÔNG ĐOẠN'!$C$5:$C$104,MATCH(D994,'CÔNG ĐOẠN'!$B$5:$B$104,0)),"⚠ Sai mã CĐ"))</f>
        <v/>
      </c>
      <c r="F994" s="21" t="str">
        <f t="array" ref="F994">IF(D994="","",IFERROR(INDEX('CÔNG ĐOẠN'!$D$5:$D$104,MATCH(D994,'CÔNG ĐOẠN'!$B$5:$B$104,0)),""))</f>
        <v/>
      </c>
      <c r="G994" s="23"/>
      <c r="H994" s="22" t="str">
        <f t="array" ref="H994">IF(D994="","",IFERROR(INDEX('CÔNG ĐOẠN'!$F$5:$F$104,MATCH(D994,'CÔNG ĐOẠN'!$B$5:$B$104,0)),0))</f>
        <v/>
      </c>
      <c r="I994" s="22" t="str">
        <f t="shared" si="1"/>
        <v/>
      </c>
      <c r="J994" s="30"/>
    </row>
    <row r="995" ht="19.5" customHeight="1">
      <c r="A995" s="29"/>
      <c r="B995" s="30"/>
      <c r="C995" s="21" t="str">
        <f t="array" ref="C995">IF(B995="","",IFERROR(INDEX('NHÂN VIÊN'!$C$5:$C$54,MATCH(B995,'NHÂN VIÊN'!$B$5:$B$54,0)),"⚠ Sai mã NV"))</f>
        <v/>
      </c>
      <c r="D995" s="30"/>
      <c r="E995" s="21" t="str">
        <f t="array" ref="E995">IF(D995="","",IFERROR(INDEX('CÔNG ĐOẠN'!$C$5:$C$104,MATCH(D995,'CÔNG ĐOẠN'!$B$5:$B$104,0)),"⚠ Sai mã CĐ"))</f>
        <v/>
      </c>
      <c r="F995" s="21" t="str">
        <f t="array" ref="F995">IF(D995="","",IFERROR(INDEX('CÔNG ĐOẠN'!$D$5:$D$104,MATCH(D995,'CÔNG ĐOẠN'!$B$5:$B$104,0)),""))</f>
        <v/>
      </c>
      <c r="G995" s="23"/>
      <c r="H995" s="22" t="str">
        <f t="array" ref="H995">IF(D995="","",IFERROR(INDEX('CÔNG ĐOẠN'!$F$5:$F$104,MATCH(D995,'CÔNG ĐOẠN'!$B$5:$B$104,0)),0))</f>
        <v/>
      </c>
      <c r="I995" s="22" t="str">
        <f t="shared" si="1"/>
        <v/>
      </c>
      <c r="J995" s="30"/>
    </row>
    <row r="996" ht="19.5" customHeight="1">
      <c r="A996" s="29"/>
      <c r="B996" s="30"/>
      <c r="C996" s="21" t="str">
        <f t="array" ref="C996">IF(B996="","",IFERROR(INDEX('NHÂN VIÊN'!$C$5:$C$54,MATCH(B996,'NHÂN VIÊN'!$B$5:$B$54,0)),"⚠ Sai mã NV"))</f>
        <v/>
      </c>
      <c r="D996" s="30"/>
      <c r="E996" s="21" t="str">
        <f t="array" ref="E996">IF(D996="","",IFERROR(INDEX('CÔNG ĐOẠN'!$C$5:$C$104,MATCH(D996,'CÔNG ĐOẠN'!$B$5:$B$104,0)),"⚠ Sai mã CĐ"))</f>
        <v/>
      </c>
      <c r="F996" s="21" t="str">
        <f t="array" ref="F996">IF(D996="","",IFERROR(INDEX('CÔNG ĐOẠN'!$D$5:$D$104,MATCH(D996,'CÔNG ĐOẠN'!$B$5:$B$104,0)),""))</f>
        <v/>
      </c>
      <c r="G996" s="23"/>
      <c r="H996" s="22" t="str">
        <f t="array" ref="H996">IF(D996="","",IFERROR(INDEX('CÔNG ĐOẠN'!$F$5:$F$104,MATCH(D996,'CÔNG ĐOẠN'!$B$5:$B$104,0)),0))</f>
        <v/>
      </c>
      <c r="I996" s="22" t="str">
        <f t="shared" si="1"/>
        <v/>
      </c>
      <c r="J996" s="30"/>
    </row>
    <row r="997" ht="19.5" customHeight="1">
      <c r="A997" s="29"/>
      <c r="B997" s="30"/>
      <c r="C997" s="21" t="str">
        <f t="array" ref="C997">IF(B997="","",IFERROR(INDEX('NHÂN VIÊN'!$C$5:$C$54,MATCH(B997,'NHÂN VIÊN'!$B$5:$B$54,0)),"⚠ Sai mã NV"))</f>
        <v/>
      </c>
      <c r="D997" s="30"/>
      <c r="E997" s="21" t="str">
        <f t="array" ref="E997">IF(D997="","",IFERROR(INDEX('CÔNG ĐOẠN'!$C$5:$C$104,MATCH(D997,'CÔNG ĐOẠN'!$B$5:$B$104,0)),"⚠ Sai mã CĐ"))</f>
        <v/>
      </c>
      <c r="F997" s="21" t="str">
        <f t="array" ref="F997">IF(D997="","",IFERROR(INDEX('CÔNG ĐOẠN'!$D$5:$D$104,MATCH(D997,'CÔNG ĐOẠN'!$B$5:$B$104,0)),""))</f>
        <v/>
      </c>
      <c r="G997" s="23"/>
      <c r="H997" s="22" t="str">
        <f t="array" ref="H997">IF(D997="","",IFERROR(INDEX('CÔNG ĐOẠN'!$F$5:$F$104,MATCH(D997,'CÔNG ĐOẠN'!$B$5:$B$104,0)),0))</f>
        <v/>
      </c>
      <c r="I997" s="22" t="str">
        <f t="shared" si="1"/>
        <v/>
      </c>
      <c r="J997" s="30"/>
    </row>
    <row r="998" ht="19.5" customHeight="1">
      <c r="A998" s="29"/>
      <c r="B998" s="30"/>
      <c r="C998" s="21" t="str">
        <f t="array" ref="C998">IF(B998="","",IFERROR(INDEX('NHÂN VIÊN'!$C$5:$C$54,MATCH(B998,'NHÂN VIÊN'!$B$5:$B$54,0)),"⚠ Sai mã NV"))</f>
        <v/>
      </c>
      <c r="D998" s="30"/>
      <c r="E998" s="21" t="str">
        <f t="array" ref="E998">IF(D998="","",IFERROR(INDEX('CÔNG ĐOẠN'!$C$5:$C$104,MATCH(D998,'CÔNG ĐOẠN'!$B$5:$B$104,0)),"⚠ Sai mã CĐ"))</f>
        <v/>
      </c>
      <c r="F998" s="21" t="str">
        <f t="array" ref="F998">IF(D998="","",IFERROR(INDEX('CÔNG ĐOẠN'!$D$5:$D$104,MATCH(D998,'CÔNG ĐOẠN'!$B$5:$B$104,0)),""))</f>
        <v/>
      </c>
      <c r="G998" s="23"/>
      <c r="H998" s="22" t="str">
        <f t="array" ref="H998">IF(D998="","",IFERROR(INDEX('CÔNG ĐOẠN'!$F$5:$F$104,MATCH(D998,'CÔNG ĐOẠN'!$B$5:$B$104,0)),0))</f>
        <v/>
      </c>
      <c r="I998" s="22" t="str">
        <f t="shared" si="1"/>
        <v/>
      </c>
      <c r="J998" s="30"/>
    </row>
    <row r="999" ht="19.5" customHeight="1">
      <c r="A999" s="29"/>
      <c r="B999" s="30"/>
      <c r="C999" s="21" t="str">
        <f t="array" ref="C999">IF(B999="","",IFERROR(INDEX('NHÂN VIÊN'!$C$5:$C$54,MATCH(B999,'NHÂN VIÊN'!$B$5:$B$54,0)),"⚠ Sai mã NV"))</f>
        <v/>
      </c>
      <c r="D999" s="30"/>
      <c r="E999" s="21" t="str">
        <f t="array" ref="E999">IF(D999="","",IFERROR(INDEX('CÔNG ĐOẠN'!$C$5:$C$104,MATCH(D999,'CÔNG ĐOẠN'!$B$5:$B$104,0)),"⚠ Sai mã CĐ"))</f>
        <v/>
      </c>
      <c r="F999" s="21" t="str">
        <f t="array" ref="F999">IF(D999="","",IFERROR(INDEX('CÔNG ĐOẠN'!$D$5:$D$104,MATCH(D999,'CÔNG ĐOẠN'!$B$5:$B$104,0)),""))</f>
        <v/>
      </c>
      <c r="G999" s="23"/>
      <c r="H999" s="22" t="str">
        <f t="array" ref="H999">IF(D999="","",IFERROR(INDEX('CÔNG ĐOẠN'!$F$5:$F$104,MATCH(D999,'CÔNG ĐOẠN'!$B$5:$B$104,0)),0))</f>
        <v/>
      </c>
      <c r="I999" s="22" t="str">
        <f t="shared" si="1"/>
        <v/>
      </c>
      <c r="J999" s="30"/>
    </row>
    <row r="1000" ht="19.5" customHeight="1">
      <c r="A1000" s="29"/>
      <c r="B1000" s="30"/>
      <c r="C1000" s="21" t="str">
        <f t="array" ref="C1000">IF(B1000="","",IFERROR(INDEX('NHÂN VIÊN'!$C$5:$C$54,MATCH(B1000,'NHÂN VIÊN'!$B$5:$B$54,0)),"⚠ Sai mã NV"))</f>
        <v/>
      </c>
      <c r="D1000" s="30"/>
      <c r="E1000" s="21" t="str">
        <f t="array" ref="E1000">IF(D1000="","",IFERROR(INDEX('CÔNG ĐOẠN'!$C$5:$C$104,MATCH(D1000,'CÔNG ĐOẠN'!$B$5:$B$104,0)),"⚠ Sai mã CĐ"))</f>
        <v/>
      </c>
      <c r="F1000" s="21" t="str">
        <f t="array" ref="F1000">IF(D1000="","",IFERROR(INDEX('CÔNG ĐOẠN'!$D$5:$D$104,MATCH(D1000,'CÔNG ĐOẠN'!$B$5:$B$104,0)),""))</f>
        <v/>
      </c>
      <c r="G1000" s="23"/>
      <c r="H1000" s="22" t="str">
        <f t="array" ref="H1000">IF(D1000="","",IFERROR(INDEX('CÔNG ĐOẠN'!$F$5:$F$104,MATCH(D1000,'CÔNG ĐOẠN'!$B$5:$B$104,0)),0))</f>
        <v/>
      </c>
      <c r="I1000" s="22" t="str">
        <f t="shared" si="1"/>
        <v/>
      </c>
      <c r="J1000" s="30"/>
    </row>
    <row r="1001" ht="19.5" customHeight="1">
      <c r="A1001" s="29"/>
      <c r="B1001" s="30"/>
      <c r="C1001" s="21" t="str">
        <f t="array" ref="C1001">IF(B1001="","",IFERROR(INDEX('NHÂN VIÊN'!$C$5:$C$54,MATCH(B1001,'NHÂN VIÊN'!$B$5:$B$54,0)),"⚠ Sai mã NV"))</f>
        <v/>
      </c>
      <c r="D1001" s="30"/>
      <c r="E1001" s="21" t="str">
        <f t="array" ref="E1001">IF(D1001="","",IFERROR(INDEX('CÔNG ĐOẠN'!$C$5:$C$104,MATCH(D1001,'CÔNG ĐOẠN'!$B$5:$B$104,0)),"⚠ Sai mã CĐ"))</f>
        <v/>
      </c>
      <c r="F1001" s="21" t="str">
        <f t="array" ref="F1001">IF(D1001="","",IFERROR(INDEX('CÔNG ĐOẠN'!$D$5:$D$104,MATCH(D1001,'CÔNG ĐOẠN'!$B$5:$B$104,0)),""))</f>
        <v/>
      </c>
      <c r="G1001" s="23"/>
      <c r="H1001" s="22" t="str">
        <f t="array" ref="H1001">IF(D1001="","",IFERROR(INDEX('CÔNG ĐOẠN'!$F$5:$F$104,MATCH(D1001,'CÔNG ĐOẠN'!$B$5:$B$104,0)),0))</f>
        <v/>
      </c>
      <c r="I1001" s="22" t="str">
        <f t="shared" si="1"/>
        <v/>
      </c>
      <c r="J1001" s="30"/>
    </row>
    <row r="1002" ht="19.5" customHeight="1">
      <c r="A1002" s="29"/>
      <c r="B1002" s="30"/>
      <c r="C1002" s="21" t="str">
        <f t="array" ref="C1002">IF(B1002="","",IFERROR(INDEX('NHÂN VIÊN'!$C$5:$C$54,MATCH(B1002,'NHÂN VIÊN'!$B$5:$B$54,0)),"⚠ Sai mã NV"))</f>
        <v/>
      </c>
      <c r="D1002" s="30"/>
      <c r="E1002" s="21" t="str">
        <f t="array" ref="E1002">IF(D1002="","",IFERROR(INDEX('CÔNG ĐOẠN'!$C$5:$C$104,MATCH(D1002,'CÔNG ĐOẠN'!$B$5:$B$104,0)),"⚠ Sai mã CĐ"))</f>
        <v/>
      </c>
      <c r="F1002" s="21" t="str">
        <f t="array" ref="F1002">IF(D1002="","",IFERROR(INDEX('CÔNG ĐOẠN'!$D$5:$D$104,MATCH(D1002,'CÔNG ĐOẠN'!$B$5:$B$104,0)),""))</f>
        <v/>
      </c>
      <c r="G1002" s="23"/>
      <c r="H1002" s="22" t="str">
        <f t="array" ref="H1002">IF(D1002="","",IFERROR(INDEX('CÔNG ĐOẠN'!$F$5:$F$104,MATCH(D1002,'CÔNG ĐOẠN'!$B$5:$B$104,0)),0))</f>
        <v/>
      </c>
      <c r="I1002" s="22" t="str">
        <f t="shared" si="1"/>
        <v/>
      </c>
      <c r="J1002" s="30"/>
    </row>
    <row r="1003" ht="19.5" customHeight="1">
      <c r="A1003" s="29"/>
      <c r="B1003" s="30"/>
      <c r="C1003" s="21" t="str">
        <f t="array" ref="C1003">IF(B1003="","",IFERROR(INDEX('NHÂN VIÊN'!$C$5:$C$54,MATCH(B1003,'NHÂN VIÊN'!$B$5:$B$54,0)),"⚠ Sai mã NV"))</f>
        <v/>
      </c>
      <c r="D1003" s="30"/>
      <c r="E1003" s="21" t="str">
        <f t="array" ref="E1003">IF(D1003="","",IFERROR(INDEX('CÔNG ĐOẠN'!$C$5:$C$104,MATCH(D1003,'CÔNG ĐOẠN'!$B$5:$B$104,0)),"⚠ Sai mã CĐ"))</f>
        <v/>
      </c>
      <c r="F1003" s="21" t="str">
        <f t="array" ref="F1003">IF(D1003="","",IFERROR(INDEX('CÔNG ĐOẠN'!$D$5:$D$104,MATCH(D1003,'CÔNG ĐOẠN'!$B$5:$B$104,0)),""))</f>
        <v/>
      </c>
      <c r="G1003" s="23"/>
      <c r="H1003" s="22" t="str">
        <f t="array" ref="H1003">IF(D1003="","",IFERROR(INDEX('CÔNG ĐOẠN'!$F$5:$F$104,MATCH(D1003,'CÔNG ĐOẠN'!$B$5:$B$104,0)),0))</f>
        <v/>
      </c>
      <c r="I1003" s="22" t="str">
        <f t="shared" si="1"/>
        <v/>
      </c>
      <c r="J1003" s="30"/>
    </row>
    <row r="1004" ht="19.5" customHeight="1">
      <c r="A1004" s="29"/>
      <c r="B1004" s="30"/>
      <c r="C1004" s="21" t="str">
        <f t="array" ref="C1004">IF(B1004="","",IFERROR(INDEX('NHÂN VIÊN'!$C$5:$C$54,MATCH(B1004,'NHÂN VIÊN'!$B$5:$B$54,0)),"⚠ Sai mã NV"))</f>
        <v/>
      </c>
      <c r="D1004" s="30"/>
      <c r="E1004" s="21" t="str">
        <f t="array" ref="E1004">IF(D1004="","",IFERROR(INDEX('CÔNG ĐOẠN'!$C$5:$C$104,MATCH(D1004,'CÔNG ĐOẠN'!$B$5:$B$104,0)),"⚠ Sai mã CĐ"))</f>
        <v/>
      </c>
      <c r="F1004" s="21" t="str">
        <f t="array" ref="F1004">IF(D1004="","",IFERROR(INDEX('CÔNG ĐOẠN'!$D$5:$D$104,MATCH(D1004,'CÔNG ĐOẠN'!$B$5:$B$104,0)),""))</f>
        <v/>
      </c>
      <c r="G1004" s="23"/>
      <c r="H1004" s="22" t="str">
        <f t="array" ref="H1004">IF(D1004="","",IFERROR(INDEX('CÔNG ĐOẠN'!$F$5:$F$104,MATCH(D1004,'CÔNG ĐOẠN'!$B$5:$B$104,0)),0))</f>
        <v/>
      </c>
      <c r="I1004" s="22" t="str">
        <f t="shared" si="1"/>
        <v/>
      </c>
      <c r="J1004" s="30"/>
    </row>
  </sheetData>
  <autoFilter ref="$A$4:$J$1004"/>
  <mergeCells count="2">
    <mergeCell ref="A1:J1"/>
    <mergeCell ref="A2:J2"/>
  </mergeCells>
  <conditionalFormatting sqref="C5:E1004">
    <cfRule type="expression" dxfId="0" priority="1">
      <formula>LEFT(C5,1)="⚠"</formula>
    </cfRule>
  </conditionalFormatting>
  <dataValidations>
    <dataValidation type="decimal" operator="greaterThanOrEqual" allowBlank="1" showInputMessage="1" showErrorMessage="1" prompt="Số lượng - Số lượng phải là số không âm." sqref="G5:G1004">
      <formula1>0.0</formula1>
    </dataValidation>
    <dataValidation type="list" allowBlank="1" showInputMessage="1" showErrorMessage="1" prompt="Mã NV - Mã NV chưa có trong sheet NHÂN VIÊN." sqref="B5:B1004">
      <formula1>'NHÂN VIÊN'!$B$5:$B$54</formula1>
    </dataValidation>
    <dataValidation type="list" allowBlank="1" showInputMessage="1" showErrorMessage="1" prompt="Mã CĐ - Mã công đoạn chưa có trong sheet CÔNG ĐOẠN." sqref="D5:D1004">
      <formula1>'CÔNG ĐOẠN'!$B$5:$B$104</formula1>
    </dataValidation>
    <dataValidation type="date" operator="greaterThan" allowBlank="1" showInputMessage="1" showErrorMessage="1" prompt="Ngày - Nhập ngày hợp lệ (dd/mm/yyyy)." sqref="A5:A1004">
      <formula1>36526.0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97316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0.0"/>
    <col customWidth="1" min="3" max="3" width="34.0"/>
    <col customWidth="1" min="4" max="4" width="12.0"/>
    <col customWidth="1" min="5" max="5" width="14.0"/>
    <col customWidth="1" min="6" max="6" width="16.0"/>
    <col customWidth="1" min="7" max="7" width="18.0"/>
    <col customWidth="1" min="8" max="26" width="8.57"/>
  </cols>
  <sheetData>
    <row r="1" ht="33.75" customHeight="1">
      <c r="A1" s="1" t="s">
        <v>88</v>
      </c>
      <c r="B1" s="2"/>
      <c r="C1" s="2"/>
      <c r="D1" s="2"/>
      <c r="E1" s="2"/>
      <c r="F1" s="2"/>
      <c r="G1" s="3"/>
    </row>
    <row r="2" ht="19.5" customHeight="1">
      <c r="A2" s="4" t="s">
        <v>89</v>
      </c>
      <c r="B2" s="2"/>
      <c r="C2" s="2"/>
      <c r="D2" s="2"/>
      <c r="E2" s="2"/>
      <c r="F2" s="2"/>
      <c r="G2" s="3"/>
    </row>
    <row r="4" ht="31.5" customHeight="1">
      <c r="A4" s="19" t="s">
        <v>40</v>
      </c>
      <c r="B4" s="19" t="s">
        <v>58</v>
      </c>
      <c r="C4" s="19" t="s">
        <v>59</v>
      </c>
      <c r="D4" s="19" t="s">
        <v>60</v>
      </c>
      <c r="E4" s="19" t="s">
        <v>62</v>
      </c>
      <c r="F4" s="19" t="s">
        <v>90</v>
      </c>
      <c r="G4" s="19" t="s">
        <v>63</v>
      </c>
    </row>
    <row r="5" ht="19.5" customHeight="1">
      <c r="A5" s="20">
        <f t="shared" ref="A5:A104" si="1">IF(B5="","",ROW()-4)</f>
        <v>1</v>
      </c>
      <c r="B5" s="21" t="str">
        <f>IF('CÔNG ĐOẠN'!B5="","",'CÔNG ĐOẠN'!B5)</f>
        <v>SM01</v>
      </c>
      <c r="C5" s="21" t="str">
        <f>IF(B5="","",'CÔNG ĐOẠN'!C5)</f>
        <v>May túi ngực</v>
      </c>
      <c r="D5" s="21" t="str">
        <f>IF(B5="","",'CÔNG ĐOẠN'!D5)</f>
        <v>SM-2610</v>
      </c>
      <c r="E5" s="22">
        <f>IF(B5="","",'CÔNG ĐOẠN'!F5)</f>
        <v>600</v>
      </c>
      <c r="F5" s="22">
        <f>IF(B5="","",SUMIFS('SẢN LƯỢNG'!$G$5:$G$1004,'SẢN LƯỢNG'!$D$5:$D$1004,B5,'SẢN LƯỢNG'!$A$5:$A$1004,"&gt;="&amp;DATE('BẢNG LƯƠNG'!$D$4,'BẢNG LƯƠNG'!$B$4,1),'SẢN LƯỢNG'!$A$5:$A$1004,"&lt;"&amp;DATE('BẢNG LƯƠNG'!$D$4,'BẢNG LƯƠNG'!$B$4+1,1)))</f>
        <v>2300</v>
      </c>
      <c r="G5" s="22">
        <f>IF(B5="","",SUMIFS('SẢN LƯỢNG'!$I$5:$I$1004,'SẢN LƯỢNG'!$D$5:$D$1004,B5,'SẢN LƯỢNG'!$A$5:$A$1004,"&gt;="&amp;DATE('BẢNG LƯƠNG'!$D$4,'BẢNG LƯƠNG'!$B$4,1),'SẢN LƯỢNG'!$A$5:$A$1004,"&lt;"&amp;DATE('BẢNG LƯƠNG'!$D$4,'BẢNG LƯƠNG'!$B$4+1,1)))</f>
        <v>1380000</v>
      </c>
    </row>
    <row r="6" ht="19.5" customHeight="1">
      <c r="A6" s="20">
        <f t="shared" si="1"/>
        <v>2</v>
      </c>
      <c r="B6" s="21" t="str">
        <f>IF('CÔNG ĐOẠN'!B6="","",'CÔNG ĐOẠN'!B6)</f>
        <v>SM02</v>
      </c>
      <c r="C6" s="21" t="str">
        <f>IF(B6="","",'CÔNG ĐOẠN'!C6)</f>
        <v>Ráp vai con</v>
      </c>
      <c r="D6" s="21" t="str">
        <f>IF(B6="","",'CÔNG ĐOẠN'!D6)</f>
        <v>SM-2610</v>
      </c>
      <c r="E6" s="22">
        <f>IF(B6="","",'CÔNG ĐOẠN'!F6)</f>
        <v>450</v>
      </c>
      <c r="F6" s="22">
        <f>IF(B6="","",SUMIFS('SẢN LƯỢNG'!$G$5:$G$1004,'SẢN LƯỢNG'!$D$5:$D$1004,B6,'SẢN LƯỢNG'!$A$5:$A$1004,"&gt;="&amp;DATE('BẢNG LƯƠNG'!$D$4,'BẢNG LƯƠNG'!$B$4,1),'SẢN LƯỢNG'!$A$5:$A$1004,"&lt;"&amp;DATE('BẢNG LƯƠNG'!$D$4,'BẢNG LƯƠNG'!$B$4+1,1)))</f>
        <v>10750</v>
      </c>
      <c r="G6" s="22">
        <f>IF(B6="","",SUMIFS('SẢN LƯỢNG'!$I$5:$I$1004,'SẢN LƯỢNG'!$D$5:$D$1004,B6,'SẢN LƯỢNG'!$A$5:$A$1004,"&gt;="&amp;DATE('BẢNG LƯƠNG'!$D$4,'BẢNG LƯƠNG'!$B$4,1),'SẢN LƯỢNG'!$A$5:$A$1004,"&lt;"&amp;DATE('BẢNG LƯƠNG'!$D$4,'BẢNG LƯƠNG'!$B$4+1,1)))</f>
        <v>4837500</v>
      </c>
    </row>
    <row r="7" ht="19.5" customHeight="1">
      <c r="A7" s="20">
        <f t="shared" si="1"/>
        <v>3</v>
      </c>
      <c r="B7" s="21" t="str">
        <f>IF('CÔNG ĐOẠN'!B7="","",'CÔNG ĐOẠN'!B7)</f>
        <v>SM03</v>
      </c>
      <c r="C7" s="21" t="str">
        <f>IF(B7="","",'CÔNG ĐOẠN'!C7)</f>
        <v>Lộn &amp; diễu cổ</v>
      </c>
      <c r="D7" s="21" t="str">
        <f>IF(B7="","",'CÔNG ĐOẠN'!D7)</f>
        <v>SM-2610</v>
      </c>
      <c r="E7" s="22">
        <f>IF(B7="","",'CÔNG ĐOẠN'!F7)</f>
        <v>1100</v>
      </c>
      <c r="F7" s="22">
        <f>IF(B7="","",SUMIFS('SẢN LƯỢNG'!$G$5:$G$1004,'SẢN LƯỢNG'!$D$5:$D$1004,B7,'SẢN LƯỢNG'!$A$5:$A$1004,"&gt;="&amp;DATE('BẢNG LƯƠNG'!$D$4,'BẢNG LƯƠNG'!$B$4,1),'SẢN LƯỢNG'!$A$5:$A$1004,"&lt;"&amp;DATE('BẢNG LƯƠNG'!$D$4,'BẢNG LƯƠNG'!$B$4+1,1)))</f>
        <v>5870</v>
      </c>
      <c r="G7" s="22">
        <f>IF(B7="","",SUMIFS('SẢN LƯỢNG'!$I$5:$I$1004,'SẢN LƯỢNG'!$D$5:$D$1004,B7,'SẢN LƯỢNG'!$A$5:$A$1004,"&gt;="&amp;DATE('BẢNG LƯƠNG'!$D$4,'BẢNG LƯƠNG'!$B$4,1),'SẢN LƯỢNG'!$A$5:$A$1004,"&lt;"&amp;DATE('BẢNG LƯƠNG'!$D$4,'BẢNG LƯƠNG'!$B$4+1,1)))</f>
        <v>6457000</v>
      </c>
    </row>
    <row r="8" ht="19.5" customHeight="1">
      <c r="A8" s="20">
        <f t="shared" si="1"/>
        <v>4</v>
      </c>
      <c r="B8" s="21" t="str">
        <f>IF('CÔNG ĐOẠN'!B8="","",'CÔNG ĐOẠN'!B8)</f>
        <v>SM04</v>
      </c>
      <c r="C8" s="21" t="str">
        <f>IF(B8="","",'CÔNG ĐOẠN'!C8)</f>
        <v>Tra cổ</v>
      </c>
      <c r="D8" s="21" t="str">
        <f>IF(B8="","",'CÔNG ĐOẠN'!D8)</f>
        <v>SM-2610</v>
      </c>
      <c r="E8" s="22">
        <f>IF(B8="","",'CÔNG ĐOẠN'!F8)</f>
        <v>1300</v>
      </c>
      <c r="F8" s="22">
        <f>IF(B8="","",SUMIFS('SẢN LƯỢNG'!$G$5:$G$1004,'SẢN LƯỢNG'!$D$5:$D$1004,B8,'SẢN LƯỢNG'!$A$5:$A$1004,"&gt;="&amp;DATE('BẢNG LƯƠNG'!$D$4,'BẢNG LƯƠNG'!$B$4,1),'SẢN LƯỢNG'!$A$5:$A$1004,"&lt;"&amp;DATE('BẢNG LƯƠNG'!$D$4,'BẢNG LƯƠNG'!$B$4+1,1)))</f>
        <v>2820</v>
      </c>
      <c r="G8" s="22">
        <f>IF(B8="","",SUMIFS('SẢN LƯỢNG'!$I$5:$I$1004,'SẢN LƯỢNG'!$D$5:$D$1004,B8,'SẢN LƯỢNG'!$A$5:$A$1004,"&gt;="&amp;DATE('BẢNG LƯƠNG'!$D$4,'BẢNG LƯƠNG'!$B$4,1),'SẢN LƯỢNG'!$A$5:$A$1004,"&lt;"&amp;DATE('BẢNG LƯƠNG'!$D$4,'BẢNG LƯƠNG'!$B$4+1,1)))</f>
        <v>3666000</v>
      </c>
    </row>
    <row r="9" ht="19.5" customHeight="1">
      <c r="A9" s="20">
        <f t="shared" si="1"/>
        <v>5</v>
      </c>
      <c r="B9" s="21" t="str">
        <f>IF('CÔNG ĐOẠN'!B9="","",'CÔNG ĐOẠN'!B9)</f>
        <v>SM05</v>
      </c>
      <c r="C9" s="21" t="str">
        <f>IF(B9="","",'CÔNG ĐOẠN'!C9)</f>
        <v>Tra tay</v>
      </c>
      <c r="D9" s="21" t="str">
        <f>IF(B9="","",'CÔNG ĐOẠN'!D9)</f>
        <v>SM-2610</v>
      </c>
      <c r="E9" s="22">
        <f>IF(B9="","",'CÔNG ĐOẠN'!F9)</f>
        <v>1500</v>
      </c>
      <c r="F9" s="22">
        <f>IF(B9="","",SUMIFS('SẢN LƯỢNG'!$G$5:$G$1004,'SẢN LƯỢNG'!$D$5:$D$1004,B9,'SẢN LƯỢNG'!$A$5:$A$1004,"&gt;="&amp;DATE('BẢNG LƯƠNG'!$D$4,'BẢNG LƯƠNG'!$B$4,1),'SẢN LƯỢNG'!$A$5:$A$1004,"&lt;"&amp;DATE('BẢNG LƯƠNG'!$D$4,'BẢNG LƯƠNG'!$B$4+1,1)))</f>
        <v>2840</v>
      </c>
      <c r="G9" s="22">
        <f>IF(B9="","",SUMIFS('SẢN LƯỢNG'!$I$5:$I$1004,'SẢN LƯỢNG'!$D$5:$D$1004,B9,'SẢN LƯỢNG'!$A$5:$A$1004,"&gt;="&amp;DATE('BẢNG LƯƠNG'!$D$4,'BẢNG LƯƠNG'!$B$4,1),'SẢN LƯỢNG'!$A$5:$A$1004,"&lt;"&amp;DATE('BẢNG LƯƠNG'!$D$4,'BẢNG LƯƠNG'!$B$4+1,1)))</f>
        <v>4260000</v>
      </c>
    </row>
    <row r="10" ht="19.5" customHeight="1">
      <c r="A10" s="20">
        <f t="shared" si="1"/>
        <v>6</v>
      </c>
      <c r="B10" s="21" t="str">
        <f>IF('CÔNG ĐOẠN'!B10="","",'CÔNG ĐOẠN'!B10)</f>
        <v>SM06</v>
      </c>
      <c r="C10" s="21" t="str">
        <f>IF(B10="","",'CÔNG ĐOẠN'!C10)</f>
        <v>Vắt sổ sườn</v>
      </c>
      <c r="D10" s="21" t="str">
        <f>IF(B10="","",'CÔNG ĐOẠN'!D10)</f>
        <v>SM-2610</v>
      </c>
      <c r="E10" s="22">
        <f>IF(B10="","",'CÔNG ĐOẠN'!F10)</f>
        <v>700</v>
      </c>
      <c r="F10" s="22">
        <f>IF(B10="","",SUMIFS('SẢN LƯỢNG'!$G$5:$G$1004,'SẢN LƯỢNG'!$D$5:$D$1004,B10,'SẢN LƯỢNG'!$A$5:$A$1004,"&gt;="&amp;DATE('BẢNG LƯƠNG'!$D$4,'BẢNG LƯƠNG'!$B$4,1),'SẢN LƯỢNG'!$A$5:$A$1004,"&lt;"&amp;DATE('BẢNG LƯƠNG'!$D$4,'BẢNG LƯƠNG'!$B$4+1,1)))</f>
        <v>4600</v>
      </c>
      <c r="G10" s="22">
        <f>IF(B10="","",SUMIFS('SẢN LƯỢNG'!$I$5:$I$1004,'SẢN LƯỢNG'!$D$5:$D$1004,B10,'SẢN LƯỢNG'!$A$5:$A$1004,"&gt;="&amp;DATE('BẢNG LƯƠNG'!$D$4,'BẢNG LƯƠNG'!$B$4,1),'SẢN LƯỢNG'!$A$5:$A$1004,"&lt;"&amp;DATE('BẢNG LƯƠNG'!$D$4,'BẢNG LƯƠNG'!$B$4+1,1)))</f>
        <v>3220000</v>
      </c>
    </row>
    <row r="11" ht="19.5" customHeight="1">
      <c r="A11" s="20">
        <f t="shared" si="1"/>
        <v>7</v>
      </c>
      <c r="B11" s="21" t="str">
        <f>IF('CÔNG ĐOẠN'!B11="","",'CÔNG ĐOẠN'!B11)</f>
        <v>SM07</v>
      </c>
      <c r="C11" s="21" t="str">
        <f>IF(B11="","",'CÔNG ĐOẠN'!C11)</f>
        <v>May sườn tay + sườn thân</v>
      </c>
      <c r="D11" s="21" t="str">
        <f>IF(B11="","",'CÔNG ĐOẠN'!D11)</f>
        <v>SM-2610</v>
      </c>
      <c r="E11" s="22">
        <f>IF(B11="","",'CÔNG ĐOẠN'!F11)</f>
        <v>900</v>
      </c>
      <c r="F11" s="22">
        <f>IF(B11="","",SUMIFS('SẢN LƯỢNG'!$G$5:$G$1004,'SẢN LƯỢNG'!$D$5:$D$1004,B11,'SẢN LƯỢNG'!$A$5:$A$1004,"&gt;="&amp;DATE('BẢNG LƯƠNG'!$D$4,'BẢNG LƯƠNG'!$B$4,1),'SẢN LƯỢNG'!$A$5:$A$1004,"&lt;"&amp;DATE('BẢNG LƯƠNG'!$D$4,'BẢNG LƯƠNG'!$B$4+1,1)))</f>
        <v>7750</v>
      </c>
      <c r="G11" s="22">
        <f>IF(B11="","",SUMIFS('SẢN LƯỢNG'!$I$5:$I$1004,'SẢN LƯỢNG'!$D$5:$D$1004,B11,'SẢN LƯỢNG'!$A$5:$A$1004,"&gt;="&amp;DATE('BẢNG LƯƠNG'!$D$4,'BẢNG LƯƠNG'!$B$4,1),'SẢN LƯỢNG'!$A$5:$A$1004,"&lt;"&amp;DATE('BẢNG LƯƠNG'!$D$4,'BẢNG LƯƠNG'!$B$4+1,1)))</f>
        <v>6975000</v>
      </c>
    </row>
    <row r="12" ht="19.5" customHeight="1">
      <c r="A12" s="20">
        <f t="shared" si="1"/>
        <v>8</v>
      </c>
      <c r="B12" s="21" t="str">
        <f>IF('CÔNG ĐOẠN'!B12="","",'CÔNG ĐOẠN'!B12)</f>
        <v>SM08</v>
      </c>
      <c r="C12" s="21" t="str">
        <f>IF(B12="","",'CÔNG ĐOẠN'!C12)</f>
        <v>Gấp lai</v>
      </c>
      <c r="D12" s="21" t="str">
        <f>IF(B12="","",'CÔNG ĐOẠN'!D12)</f>
        <v>SM-2610</v>
      </c>
      <c r="E12" s="22">
        <f>IF(B12="","",'CÔNG ĐOẠN'!F12)</f>
        <v>650</v>
      </c>
      <c r="F12" s="22">
        <f>IF(B12="","",SUMIFS('SẢN LƯỢNG'!$G$5:$G$1004,'SẢN LƯỢNG'!$D$5:$D$1004,B12,'SẢN LƯỢNG'!$A$5:$A$1004,"&gt;="&amp;DATE('BẢNG LƯƠNG'!$D$4,'BẢNG LƯƠNG'!$B$4,1),'SẢN LƯỢNG'!$A$5:$A$1004,"&lt;"&amp;DATE('BẢNG LƯƠNG'!$D$4,'BẢNG LƯƠNG'!$B$4+1,1)))</f>
        <v>5490</v>
      </c>
      <c r="G12" s="22">
        <f>IF(B12="","",SUMIFS('SẢN LƯỢNG'!$I$5:$I$1004,'SẢN LƯỢNG'!$D$5:$D$1004,B12,'SẢN LƯỢNG'!$A$5:$A$1004,"&gt;="&amp;DATE('BẢNG LƯƠNG'!$D$4,'BẢNG LƯƠNG'!$B$4,1),'SẢN LƯỢNG'!$A$5:$A$1004,"&lt;"&amp;DATE('BẢNG LƯƠNG'!$D$4,'BẢNG LƯƠNG'!$B$4+1,1)))</f>
        <v>3568500</v>
      </c>
    </row>
    <row r="13" ht="19.5" customHeight="1">
      <c r="A13" s="20">
        <f t="shared" si="1"/>
        <v>9</v>
      </c>
      <c r="B13" s="21" t="str">
        <f>IF('CÔNG ĐOẠN'!B13="","",'CÔNG ĐOẠN'!B13)</f>
        <v>SM09</v>
      </c>
      <c r="C13" s="21" t="str">
        <f>IF(B13="","",'CÔNG ĐOẠN'!C13)</f>
        <v>Thùa khuy</v>
      </c>
      <c r="D13" s="21" t="str">
        <f>IF(B13="","",'CÔNG ĐOẠN'!D13)</f>
        <v>SM-2610</v>
      </c>
      <c r="E13" s="22">
        <f>IF(B13="","",'CÔNG ĐOẠN'!F13)</f>
        <v>500</v>
      </c>
      <c r="F13" s="22">
        <f>IF(B13="","",SUMIFS('SẢN LƯỢNG'!$G$5:$G$1004,'SẢN LƯỢNG'!$D$5:$D$1004,B13,'SẢN LƯỢNG'!$A$5:$A$1004,"&gt;="&amp;DATE('BẢNG LƯƠNG'!$D$4,'BẢNG LƯƠNG'!$B$4,1),'SẢN LƯỢNG'!$A$5:$A$1004,"&lt;"&amp;DATE('BẢNG LƯƠNG'!$D$4,'BẢNG LƯƠNG'!$B$4+1,1)))</f>
        <v>2440</v>
      </c>
      <c r="G13" s="22">
        <f>IF(B13="","",SUMIFS('SẢN LƯỢNG'!$I$5:$I$1004,'SẢN LƯỢNG'!$D$5:$D$1004,B13,'SẢN LƯỢNG'!$A$5:$A$1004,"&gt;="&amp;DATE('BẢNG LƯƠNG'!$D$4,'BẢNG LƯƠNG'!$B$4,1),'SẢN LƯỢNG'!$A$5:$A$1004,"&lt;"&amp;DATE('BẢNG LƯƠNG'!$D$4,'BẢNG LƯƠNG'!$B$4+1,1)))</f>
        <v>1220000</v>
      </c>
    </row>
    <row r="14" ht="19.5" customHeight="1">
      <c r="A14" s="20">
        <f t="shared" si="1"/>
        <v>10</v>
      </c>
      <c r="B14" s="21" t="str">
        <f>IF('CÔNG ĐOẠN'!B14="","",'CÔNG ĐOẠN'!B14)</f>
        <v>SM10</v>
      </c>
      <c r="C14" s="21" t="str">
        <f>IF(B14="","",'CÔNG ĐOẠN'!C14)</f>
        <v>Đính nút</v>
      </c>
      <c r="D14" s="21" t="str">
        <f>IF(B14="","",'CÔNG ĐOẠN'!D14)</f>
        <v>SM-2610</v>
      </c>
      <c r="E14" s="22">
        <f>IF(B14="","",'CÔNG ĐOẠN'!F14)</f>
        <v>400</v>
      </c>
      <c r="F14" s="22">
        <f>IF(B14="","",SUMIFS('SẢN LƯỢNG'!$G$5:$G$1004,'SẢN LƯỢNG'!$D$5:$D$1004,B14,'SẢN LƯỢNG'!$A$5:$A$1004,"&gt;="&amp;DATE('BẢNG LƯƠNG'!$D$4,'BẢNG LƯƠNG'!$B$4,1),'SẢN LƯỢNG'!$A$5:$A$1004,"&lt;"&amp;DATE('BẢNG LƯƠNG'!$D$4,'BẢNG LƯƠNG'!$B$4+1,1)))</f>
        <v>4540</v>
      </c>
      <c r="G14" s="22">
        <f>IF(B14="","",SUMIFS('SẢN LƯỢNG'!$I$5:$I$1004,'SẢN LƯỢNG'!$D$5:$D$1004,B14,'SẢN LƯỢNG'!$A$5:$A$1004,"&gt;="&amp;DATE('BẢNG LƯƠNG'!$D$4,'BẢNG LƯƠNG'!$B$4,1),'SẢN LƯỢNG'!$A$5:$A$1004,"&lt;"&amp;DATE('BẢNG LƯƠNG'!$D$4,'BẢNG LƯƠNG'!$B$4+1,1)))</f>
        <v>1816000</v>
      </c>
    </row>
    <row r="15" ht="19.5" customHeight="1">
      <c r="A15" s="20">
        <f t="shared" si="1"/>
        <v>11</v>
      </c>
      <c r="B15" s="21" t="str">
        <f>IF('CÔNG ĐOẠN'!B15="","",'CÔNG ĐOẠN'!B15)</f>
        <v>QT01</v>
      </c>
      <c r="C15" s="21" t="str">
        <f>IF(B15="","",'CÔNG ĐOẠN'!C15)</f>
        <v>May túi chéo</v>
      </c>
      <c r="D15" s="21" t="str">
        <f>IF(B15="","",'CÔNG ĐOẠN'!D15)</f>
        <v>QT-2611</v>
      </c>
      <c r="E15" s="22">
        <f>IF(B15="","",'CÔNG ĐOẠN'!F15)</f>
        <v>1200</v>
      </c>
      <c r="F15" s="22">
        <f>IF(B15="","",SUMIFS('SẢN LƯỢNG'!$G$5:$G$1004,'SẢN LƯỢNG'!$D$5:$D$1004,B15,'SẢN LƯỢNG'!$A$5:$A$1004,"&gt;="&amp;DATE('BẢNG LƯƠNG'!$D$4,'BẢNG LƯƠNG'!$B$4,1),'SẢN LƯỢNG'!$A$5:$A$1004,"&lt;"&amp;DATE('BẢNG LƯƠNG'!$D$4,'BẢNG LƯƠNG'!$B$4+1,1)))</f>
        <v>3470</v>
      </c>
      <c r="G15" s="22">
        <f>IF(B15="","",SUMIFS('SẢN LƯỢNG'!$I$5:$I$1004,'SẢN LƯỢNG'!$D$5:$D$1004,B15,'SẢN LƯỢNG'!$A$5:$A$1004,"&gt;="&amp;DATE('BẢNG LƯƠNG'!$D$4,'BẢNG LƯƠNG'!$B$4,1),'SẢN LƯỢNG'!$A$5:$A$1004,"&lt;"&amp;DATE('BẢNG LƯƠNG'!$D$4,'BẢNG LƯƠNG'!$B$4+1,1)))</f>
        <v>4164000</v>
      </c>
    </row>
    <row r="16" ht="19.5" customHeight="1">
      <c r="A16" s="20">
        <f t="shared" si="1"/>
        <v>12</v>
      </c>
      <c r="B16" s="21" t="str">
        <f>IF('CÔNG ĐOẠN'!B16="","",'CÔNG ĐOẠN'!B16)</f>
        <v>QT02</v>
      </c>
      <c r="C16" s="21" t="str">
        <f>IF(B16="","",'CÔNG ĐOẠN'!C16)</f>
        <v>Ráp đáy quần</v>
      </c>
      <c r="D16" s="21" t="str">
        <f>IF(B16="","",'CÔNG ĐOẠN'!D16)</f>
        <v>QT-2611</v>
      </c>
      <c r="E16" s="22">
        <f>IF(B16="","",'CÔNG ĐOẠN'!F16)</f>
        <v>800</v>
      </c>
      <c r="F16" s="22">
        <f>IF(B16="","",SUMIFS('SẢN LƯỢNG'!$G$5:$G$1004,'SẢN LƯỢNG'!$D$5:$D$1004,B16,'SẢN LƯỢNG'!$A$5:$A$1004,"&gt;="&amp;DATE('BẢNG LƯƠNG'!$D$4,'BẢNG LƯƠNG'!$B$4,1),'SẢN LƯỢNG'!$A$5:$A$1004,"&lt;"&amp;DATE('BẢNG LƯƠNG'!$D$4,'BẢNG LƯƠNG'!$B$4+1,1)))</f>
        <v>3750</v>
      </c>
      <c r="G16" s="22">
        <f>IF(B16="","",SUMIFS('SẢN LƯỢNG'!$I$5:$I$1004,'SẢN LƯỢNG'!$D$5:$D$1004,B16,'SẢN LƯỢNG'!$A$5:$A$1004,"&gt;="&amp;DATE('BẢNG LƯƠNG'!$D$4,'BẢNG LƯƠNG'!$B$4,1),'SẢN LƯỢNG'!$A$5:$A$1004,"&lt;"&amp;DATE('BẢNG LƯƠNG'!$D$4,'BẢNG LƯƠNG'!$B$4+1,1)))</f>
        <v>3000000</v>
      </c>
    </row>
    <row r="17" ht="19.5" customHeight="1">
      <c r="A17" s="20">
        <f t="shared" si="1"/>
        <v>13</v>
      </c>
      <c r="B17" s="21" t="str">
        <f>IF('CÔNG ĐOẠN'!B17="","",'CÔNG ĐOẠN'!B17)</f>
        <v>QT03</v>
      </c>
      <c r="C17" s="21" t="str">
        <f>IF(B17="","",'CÔNG ĐOẠN'!C17)</f>
        <v>Tra cạp</v>
      </c>
      <c r="D17" s="21" t="str">
        <f>IF(B17="","",'CÔNG ĐOẠN'!D17)</f>
        <v>QT-2611</v>
      </c>
      <c r="E17" s="22">
        <f>IF(B17="","",'CÔNG ĐOẠN'!F17)</f>
        <v>1500</v>
      </c>
      <c r="F17" s="22">
        <f>IF(B17="","",SUMIFS('SẢN LƯỢNG'!$G$5:$G$1004,'SẢN LƯỢNG'!$D$5:$D$1004,B17,'SẢN LƯỢNG'!$A$5:$A$1004,"&gt;="&amp;DATE('BẢNG LƯƠNG'!$D$4,'BẢNG LƯƠNG'!$B$4,1),'SẢN LƯỢNG'!$A$5:$A$1004,"&lt;"&amp;DATE('BẢNG LƯƠNG'!$D$4,'BẢNG LƯƠNG'!$B$4+1,1)))</f>
        <v>3810</v>
      </c>
      <c r="G17" s="22">
        <f>IF(B17="","",SUMIFS('SẢN LƯỢNG'!$I$5:$I$1004,'SẢN LƯỢNG'!$D$5:$D$1004,B17,'SẢN LƯỢNG'!$A$5:$A$1004,"&gt;="&amp;DATE('BẢNG LƯƠNG'!$D$4,'BẢNG LƯƠNG'!$B$4,1),'SẢN LƯỢNG'!$A$5:$A$1004,"&lt;"&amp;DATE('BẢNG LƯƠNG'!$D$4,'BẢNG LƯƠNG'!$B$4+1,1)))</f>
        <v>5715000</v>
      </c>
    </row>
    <row r="18" ht="19.5" customHeight="1">
      <c r="A18" s="20">
        <f t="shared" si="1"/>
        <v>14</v>
      </c>
      <c r="B18" s="21" t="str">
        <f>IF('CÔNG ĐOẠN'!B18="","",'CÔNG ĐOẠN'!B18)</f>
        <v>QT04</v>
      </c>
      <c r="C18" s="21" t="str">
        <f>IF(B18="","",'CÔNG ĐOẠN'!C18)</f>
        <v>Diễu ống</v>
      </c>
      <c r="D18" s="21" t="str">
        <f>IF(B18="","",'CÔNG ĐOẠN'!D18)</f>
        <v>QT-2611</v>
      </c>
      <c r="E18" s="22">
        <f>IF(B18="","",'CÔNG ĐOẠN'!F18)</f>
        <v>600</v>
      </c>
      <c r="F18" s="22">
        <f>IF(B18="","",SUMIFS('SẢN LƯỢNG'!$G$5:$G$1004,'SẢN LƯỢNG'!$D$5:$D$1004,B18,'SẢN LƯỢNG'!$A$5:$A$1004,"&gt;="&amp;DATE('BẢNG LƯƠNG'!$D$4,'BẢNG LƯƠNG'!$B$4,1),'SẢN LƯỢNG'!$A$5:$A$1004,"&lt;"&amp;DATE('BẢNG LƯƠNG'!$D$4,'BẢNG LƯƠNG'!$B$4+1,1)))</f>
        <v>3010</v>
      </c>
      <c r="G18" s="22">
        <f>IF(B18="","",SUMIFS('SẢN LƯỢNG'!$I$5:$I$1004,'SẢN LƯỢNG'!$D$5:$D$1004,B18,'SẢN LƯỢNG'!$A$5:$A$1004,"&gt;="&amp;DATE('BẢNG LƯƠNG'!$D$4,'BẢNG LƯƠNG'!$B$4,1),'SẢN LƯỢNG'!$A$5:$A$1004,"&lt;"&amp;DATE('BẢNG LƯƠNG'!$D$4,'BẢNG LƯƠNG'!$B$4+1,1)))</f>
        <v>1806000</v>
      </c>
    </row>
    <row r="19" ht="19.5" customHeight="1">
      <c r="A19" s="20" t="str">
        <f t="shared" si="1"/>
        <v/>
      </c>
      <c r="B19" s="21" t="str">
        <f>IF('CÔNG ĐOẠN'!B19="","",'CÔNG ĐOẠN'!B19)</f>
        <v/>
      </c>
      <c r="C19" s="21" t="str">
        <f>IF(B19="","",'CÔNG ĐOẠN'!C19)</f>
        <v/>
      </c>
      <c r="D19" s="21" t="str">
        <f>IF(B19="","",'CÔNG ĐOẠN'!D19)</f>
        <v/>
      </c>
      <c r="E19" s="22" t="str">
        <f>IF(B19="","",'CÔNG ĐOẠN'!F19)</f>
        <v/>
      </c>
      <c r="F19" s="22" t="str">
        <f>IF(B19="","",SUMIFS('SẢN LƯỢNG'!$G$5:$G$1004,'SẢN LƯỢNG'!$D$5:$D$1004,B19,'SẢN LƯỢNG'!$A$5:$A$1004,"&gt;="&amp;DATE('BẢNG LƯƠNG'!$D$4,'BẢNG LƯƠNG'!$B$4,1),'SẢN LƯỢNG'!$A$5:$A$1004,"&lt;"&amp;DATE('BẢNG LƯƠNG'!$D$4,'BẢNG LƯƠNG'!$B$4+1,1)))</f>
        <v/>
      </c>
      <c r="G19" s="22" t="str">
        <f>IF(B19="","",SUMIFS('SẢN LƯỢNG'!$I$5:$I$1004,'SẢN LƯỢNG'!$D$5:$D$1004,B19,'SẢN LƯỢNG'!$A$5:$A$1004,"&gt;="&amp;DATE('BẢNG LƯƠNG'!$D$4,'BẢNG LƯƠNG'!$B$4,1),'SẢN LƯỢNG'!$A$5:$A$1004,"&lt;"&amp;DATE('BẢNG LƯƠNG'!$D$4,'BẢNG LƯƠNG'!$B$4+1,1)))</f>
        <v/>
      </c>
    </row>
    <row r="20" ht="19.5" customHeight="1">
      <c r="A20" s="20" t="str">
        <f t="shared" si="1"/>
        <v/>
      </c>
      <c r="B20" s="21" t="str">
        <f>IF('CÔNG ĐOẠN'!B20="","",'CÔNG ĐOẠN'!B20)</f>
        <v/>
      </c>
      <c r="C20" s="21" t="str">
        <f>IF(B20="","",'CÔNG ĐOẠN'!C20)</f>
        <v/>
      </c>
      <c r="D20" s="21" t="str">
        <f>IF(B20="","",'CÔNG ĐOẠN'!D20)</f>
        <v/>
      </c>
      <c r="E20" s="22" t="str">
        <f>IF(B20="","",'CÔNG ĐOẠN'!F20)</f>
        <v/>
      </c>
      <c r="F20" s="22" t="str">
        <f>IF(B20="","",SUMIFS('SẢN LƯỢNG'!$G$5:$G$1004,'SẢN LƯỢNG'!$D$5:$D$1004,B20,'SẢN LƯỢNG'!$A$5:$A$1004,"&gt;="&amp;DATE('BẢNG LƯƠNG'!$D$4,'BẢNG LƯƠNG'!$B$4,1),'SẢN LƯỢNG'!$A$5:$A$1004,"&lt;"&amp;DATE('BẢNG LƯƠNG'!$D$4,'BẢNG LƯƠNG'!$B$4+1,1)))</f>
        <v/>
      </c>
      <c r="G20" s="22" t="str">
        <f>IF(B20="","",SUMIFS('SẢN LƯỢNG'!$I$5:$I$1004,'SẢN LƯỢNG'!$D$5:$D$1004,B20,'SẢN LƯỢNG'!$A$5:$A$1004,"&gt;="&amp;DATE('BẢNG LƯƠNG'!$D$4,'BẢNG LƯƠNG'!$B$4,1),'SẢN LƯỢNG'!$A$5:$A$1004,"&lt;"&amp;DATE('BẢNG LƯƠNG'!$D$4,'BẢNG LƯƠNG'!$B$4+1,1)))</f>
        <v/>
      </c>
    </row>
    <row r="21" ht="19.5" customHeight="1">
      <c r="A21" s="20" t="str">
        <f t="shared" si="1"/>
        <v/>
      </c>
      <c r="B21" s="21" t="str">
        <f>IF('CÔNG ĐOẠN'!B21="","",'CÔNG ĐOẠN'!B21)</f>
        <v/>
      </c>
      <c r="C21" s="21" t="str">
        <f>IF(B21="","",'CÔNG ĐOẠN'!C21)</f>
        <v/>
      </c>
      <c r="D21" s="21" t="str">
        <f>IF(B21="","",'CÔNG ĐOẠN'!D21)</f>
        <v/>
      </c>
      <c r="E21" s="22" t="str">
        <f>IF(B21="","",'CÔNG ĐOẠN'!F21)</f>
        <v/>
      </c>
      <c r="F21" s="22" t="str">
        <f>IF(B21="","",SUMIFS('SẢN LƯỢNG'!$G$5:$G$1004,'SẢN LƯỢNG'!$D$5:$D$1004,B21,'SẢN LƯỢNG'!$A$5:$A$1004,"&gt;="&amp;DATE('BẢNG LƯƠNG'!$D$4,'BẢNG LƯƠNG'!$B$4,1),'SẢN LƯỢNG'!$A$5:$A$1004,"&lt;"&amp;DATE('BẢNG LƯƠNG'!$D$4,'BẢNG LƯƠNG'!$B$4+1,1)))</f>
        <v/>
      </c>
      <c r="G21" s="22" t="str">
        <f>IF(B21="","",SUMIFS('SẢN LƯỢNG'!$I$5:$I$1004,'SẢN LƯỢNG'!$D$5:$D$1004,B21,'SẢN LƯỢNG'!$A$5:$A$1004,"&gt;="&amp;DATE('BẢNG LƯƠNG'!$D$4,'BẢNG LƯƠNG'!$B$4,1),'SẢN LƯỢNG'!$A$5:$A$1004,"&lt;"&amp;DATE('BẢNG LƯƠNG'!$D$4,'BẢNG LƯƠNG'!$B$4+1,1)))</f>
        <v/>
      </c>
    </row>
    <row r="22" ht="19.5" customHeight="1">
      <c r="A22" s="20" t="str">
        <f t="shared" si="1"/>
        <v/>
      </c>
      <c r="B22" s="21" t="str">
        <f>IF('CÔNG ĐOẠN'!B22="","",'CÔNG ĐOẠN'!B22)</f>
        <v/>
      </c>
      <c r="C22" s="21" t="str">
        <f>IF(B22="","",'CÔNG ĐOẠN'!C22)</f>
        <v/>
      </c>
      <c r="D22" s="21" t="str">
        <f>IF(B22="","",'CÔNG ĐOẠN'!D22)</f>
        <v/>
      </c>
      <c r="E22" s="22" t="str">
        <f>IF(B22="","",'CÔNG ĐOẠN'!F22)</f>
        <v/>
      </c>
      <c r="F22" s="22" t="str">
        <f>IF(B22="","",SUMIFS('SẢN LƯỢNG'!$G$5:$G$1004,'SẢN LƯỢNG'!$D$5:$D$1004,B22,'SẢN LƯỢNG'!$A$5:$A$1004,"&gt;="&amp;DATE('BẢNG LƯƠNG'!$D$4,'BẢNG LƯƠNG'!$B$4,1),'SẢN LƯỢNG'!$A$5:$A$1004,"&lt;"&amp;DATE('BẢNG LƯƠNG'!$D$4,'BẢNG LƯƠNG'!$B$4+1,1)))</f>
        <v/>
      </c>
      <c r="G22" s="22" t="str">
        <f>IF(B22="","",SUMIFS('SẢN LƯỢNG'!$I$5:$I$1004,'SẢN LƯỢNG'!$D$5:$D$1004,B22,'SẢN LƯỢNG'!$A$5:$A$1004,"&gt;="&amp;DATE('BẢNG LƯƠNG'!$D$4,'BẢNG LƯƠNG'!$B$4,1),'SẢN LƯỢNG'!$A$5:$A$1004,"&lt;"&amp;DATE('BẢNG LƯƠNG'!$D$4,'BẢNG LƯƠNG'!$B$4+1,1)))</f>
        <v/>
      </c>
    </row>
    <row r="23" ht="19.5" customHeight="1">
      <c r="A23" s="20" t="str">
        <f t="shared" si="1"/>
        <v/>
      </c>
      <c r="B23" s="21" t="str">
        <f>IF('CÔNG ĐOẠN'!B23="","",'CÔNG ĐOẠN'!B23)</f>
        <v/>
      </c>
      <c r="C23" s="21" t="str">
        <f>IF(B23="","",'CÔNG ĐOẠN'!C23)</f>
        <v/>
      </c>
      <c r="D23" s="21" t="str">
        <f>IF(B23="","",'CÔNG ĐOẠN'!D23)</f>
        <v/>
      </c>
      <c r="E23" s="22" t="str">
        <f>IF(B23="","",'CÔNG ĐOẠN'!F23)</f>
        <v/>
      </c>
      <c r="F23" s="22" t="str">
        <f>IF(B23="","",SUMIFS('SẢN LƯỢNG'!$G$5:$G$1004,'SẢN LƯỢNG'!$D$5:$D$1004,B23,'SẢN LƯỢNG'!$A$5:$A$1004,"&gt;="&amp;DATE('BẢNG LƯƠNG'!$D$4,'BẢNG LƯƠNG'!$B$4,1),'SẢN LƯỢNG'!$A$5:$A$1004,"&lt;"&amp;DATE('BẢNG LƯƠNG'!$D$4,'BẢNG LƯƠNG'!$B$4+1,1)))</f>
        <v/>
      </c>
      <c r="G23" s="22" t="str">
        <f>IF(B23="","",SUMIFS('SẢN LƯỢNG'!$I$5:$I$1004,'SẢN LƯỢNG'!$D$5:$D$1004,B23,'SẢN LƯỢNG'!$A$5:$A$1004,"&gt;="&amp;DATE('BẢNG LƯƠNG'!$D$4,'BẢNG LƯƠNG'!$B$4,1),'SẢN LƯỢNG'!$A$5:$A$1004,"&lt;"&amp;DATE('BẢNG LƯƠNG'!$D$4,'BẢNG LƯƠNG'!$B$4+1,1)))</f>
        <v/>
      </c>
    </row>
    <row r="24" ht="19.5" customHeight="1">
      <c r="A24" s="20" t="str">
        <f t="shared" si="1"/>
        <v/>
      </c>
      <c r="B24" s="21" t="str">
        <f>IF('CÔNG ĐOẠN'!B24="","",'CÔNG ĐOẠN'!B24)</f>
        <v/>
      </c>
      <c r="C24" s="21" t="str">
        <f>IF(B24="","",'CÔNG ĐOẠN'!C24)</f>
        <v/>
      </c>
      <c r="D24" s="21" t="str">
        <f>IF(B24="","",'CÔNG ĐOẠN'!D24)</f>
        <v/>
      </c>
      <c r="E24" s="22" t="str">
        <f>IF(B24="","",'CÔNG ĐOẠN'!F24)</f>
        <v/>
      </c>
      <c r="F24" s="22" t="str">
        <f>IF(B24="","",SUMIFS('SẢN LƯỢNG'!$G$5:$G$1004,'SẢN LƯỢNG'!$D$5:$D$1004,B24,'SẢN LƯỢNG'!$A$5:$A$1004,"&gt;="&amp;DATE('BẢNG LƯƠNG'!$D$4,'BẢNG LƯƠNG'!$B$4,1),'SẢN LƯỢNG'!$A$5:$A$1004,"&lt;"&amp;DATE('BẢNG LƯƠNG'!$D$4,'BẢNG LƯƠNG'!$B$4+1,1)))</f>
        <v/>
      </c>
      <c r="G24" s="22" t="str">
        <f>IF(B24="","",SUMIFS('SẢN LƯỢNG'!$I$5:$I$1004,'SẢN LƯỢNG'!$D$5:$D$1004,B24,'SẢN LƯỢNG'!$A$5:$A$1004,"&gt;="&amp;DATE('BẢNG LƯƠNG'!$D$4,'BẢNG LƯƠNG'!$B$4,1),'SẢN LƯỢNG'!$A$5:$A$1004,"&lt;"&amp;DATE('BẢNG LƯƠNG'!$D$4,'BẢNG LƯƠNG'!$B$4+1,1)))</f>
        <v/>
      </c>
    </row>
    <row r="25" ht="19.5" customHeight="1">
      <c r="A25" s="20" t="str">
        <f t="shared" si="1"/>
        <v/>
      </c>
      <c r="B25" s="21" t="str">
        <f>IF('CÔNG ĐOẠN'!B25="","",'CÔNG ĐOẠN'!B25)</f>
        <v/>
      </c>
      <c r="C25" s="21" t="str">
        <f>IF(B25="","",'CÔNG ĐOẠN'!C25)</f>
        <v/>
      </c>
      <c r="D25" s="21" t="str">
        <f>IF(B25="","",'CÔNG ĐOẠN'!D25)</f>
        <v/>
      </c>
      <c r="E25" s="22" t="str">
        <f>IF(B25="","",'CÔNG ĐOẠN'!F25)</f>
        <v/>
      </c>
      <c r="F25" s="22" t="str">
        <f>IF(B25="","",SUMIFS('SẢN LƯỢNG'!$G$5:$G$1004,'SẢN LƯỢNG'!$D$5:$D$1004,B25,'SẢN LƯỢNG'!$A$5:$A$1004,"&gt;="&amp;DATE('BẢNG LƯƠNG'!$D$4,'BẢNG LƯƠNG'!$B$4,1),'SẢN LƯỢNG'!$A$5:$A$1004,"&lt;"&amp;DATE('BẢNG LƯƠNG'!$D$4,'BẢNG LƯƠNG'!$B$4+1,1)))</f>
        <v/>
      </c>
      <c r="G25" s="22" t="str">
        <f>IF(B25="","",SUMIFS('SẢN LƯỢNG'!$I$5:$I$1004,'SẢN LƯỢNG'!$D$5:$D$1004,B25,'SẢN LƯỢNG'!$A$5:$A$1004,"&gt;="&amp;DATE('BẢNG LƯƠNG'!$D$4,'BẢNG LƯƠNG'!$B$4,1),'SẢN LƯỢNG'!$A$5:$A$1004,"&lt;"&amp;DATE('BẢNG LƯƠNG'!$D$4,'BẢNG LƯƠNG'!$B$4+1,1)))</f>
        <v/>
      </c>
    </row>
    <row r="26" ht="19.5" customHeight="1">
      <c r="A26" s="20" t="str">
        <f t="shared" si="1"/>
        <v/>
      </c>
      <c r="B26" s="21" t="str">
        <f>IF('CÔNG ĐOẠN'!B26="","",'CÔNG ĐOẠN'!B26)</f>
        <v/>
      </c>
      <c r="C26" s="21" t="str">
        <f>IF(B26="","",'CÔNG ĐOẠN'!C26)</f>
        <v/>
      </c>
      <c r="D26" s="21" t="str">
        <f>IF(B26="","",'CÔNG ĐOẠN'!D26)</f>
        <v/>
      </c>
      <c r="E26" s="22" t="str">
        <f>IF(B26="","",'CÔNG ĐOẠN'!F26)</f>
        <v/>
      </c>
      <c r="F26" s="22" t="str">
        <f>IF(B26="","",SUMIFS('SẢN LƯỢNG'!$G$5:$G$1004,'SẢN LƯỢNG'!$D$5:$D$1004,B26,'SẢN LƯỢNG'!$A$5:$A$1004,"&gt;="&amp;DATE('BẢNG LƯƠNG'!$D$4,'BẢNG LƯƠNG'!$B$4,1),'SẢN LƯỢNG'!$A$5:$A$1004,"&lt;"&amp;DATE('BẢNG LƯƠNG'!$D$4,'BẢNG LƯƠNG'!$B$4+1,1)))</f>
        <v/>
      </c>
      <c r="G26" s="22" t="str">
        <f>IF(B26="","",SUMIFS('SẢN LƯỢNG'!$I$5:$I$1004,'SẢN LƯỢNG'!$D$5:$D$1004,B26,'SẢN LƯỢNG'!$A$5:$A$1004,"&gt;="&amp;DATE('BẢNG LƯƠNG'!$D$4,'BẢNG LƯƠNG'!$B$4,1),'SẢN LƯỢNG'!$A$5:$A$1004,"&lt;"&amp;DATE('BẢNG LƯƠNG'!$D$4,'BẢNG LƯƠNG'!$B$4+1,1)))</f>
        <v/>
      </c>
    </row>
    <row r="27" ht="19.5" customHeight="1">
      <c r="A27" s="20" t="str">
        <f t="shared" si="1"/>
        <v/>
      </c>
      <c r="B27" s="21" t="str">
        <f>IF('CÔNG ĐOẠN'!B27="","",'CÔNG ĐOẠN'!B27)</f>
        <v/>
      </c>
      <c r="C27" s="21" t="str">
        <f>IF(B27="","",'CÔNG ĐOẠN'!C27)</f>
        <v/>
      </c>
      <c r="D27" s="21" t="str">
        <f>IF(B27="","",'CÔNG ĐOẠN'!D27)</f>
        <v/>
      </c>
      <c r="E27" s="22" t="str">
        <f>IF(B27="","",'CÔNG ĐOẠN'!F27)</f>
        <v/>
      </c>
      <c r="F27" s="22" t="str">
        <f>IF(B27="","",SUMIFS('SẢN LƯỢNG'!$G$5:$G$1004,'SẢN LƯỢNG'!$D$5:$D$1004,B27,'SẢN LƯỢNG'!$A$5:$A$1004,"&gt;="&amp;DATE('BẢNG LƯƠNG'!$D$4,'BẢNG LƯƠNG'!$B$4,1),'SẢN LƯỢNG'!$A$5:$A$1004,"&lt;"&amp;DATE('BẢNG LƯƠNG'!$D$4,'BẢNG LƯƠNG'!$B$4+1,1)))</f>
        <v/>
      </c>
      <c r="G27" s="22" t="str">
        <f>IF(B27="","",SUMIFS('SẢN LƯỢNG'!$I$5:$I$1004,'SẢN LƯỢNG'!$D$5:$D$1004,B27,'SẢN LƯỢNG'!$A$5:$A$1004,"&gt;="&amp;DATE('BẢNG LƯƠNG'!$D$4,'BẢNG LƯƠNG'!$B$4,1),'SẢN LƯỢNG'!$A$5:$A$1004,"&lt;"&amp;DATE('BẢNG LƯƠNG'!$D$4,'BẢNG LƯƠNG'!$B$4+1,1)))</f>
        <v/>
      </c>
    </row>
    <row r="28" ht="19.5" customHeight="1">
      <c r="A28" s="20" t="str">
        <f t="shared" si="1"/>
        <v/>
      </c>
      <c r="B28" s="21" t="str">
        <f>IF('CÔNG ĐOẠN'!B28="","",'CÔNG ĐOẠN'!B28)</f>
        <v/>
      </c>
      <c r="C28" s="21" t="str">
        <f>IF(B28="","",'CÔNG ĐOẠN'!C28)</f>
        <v/>
      </c>
      <c r="D28" s="21" t="str">
        <f>IF(B28="","",'CÔNG ĐOẠN'!D28)</f>
        <v/>
      </c>
      <c r="E28" s="22" t="str">
        <f>IF(B28="","",'CÔNG ĐOẠN'!F28)</f>
        <v/>
      </c>
      <c r="F28" s="22" t="str">
        <f>IF(B28="","",SUMIFS('SẢN LƯỢNG'!$G$5:$G$1004,'SẢN LƯỢNG'!$D$5:$D$1004,B28,'SẢN LƯỢNG'!$A$5:$A$1004,"&gt;="&amp;DATE('BẢNG LƯƠNG'!$D$4,'BẢNG LƯƠNG'!$B$4,1),'SẢN LƯỢNG'!$A$5:$A$1004,"&lt;"&amp;DATE('BẢNG LƯƠNG'!$D$4,'BẢNG LƯƠNG'!$B$4+1,1)))</f>
        <v/>
      </c>
      <c r="G28" s="22" t="str">
        <f>IF(B28="","",SUMIFS('SẢN LƯỢNG'!$I$5:$I$1004,'SẢN LƯỢNG'!$D$5:$D$1004,B28,'SẢN LƯỢNG'!$A$5:$A$1004,"&gt;="&amp;DATE('BẢNG LƯƠNG'!$D$4,'BẢNG LƯƠNG'!$B$4,1),'SẢN LƯỢNG'!$A$5:$A$1004,"&lt;"&amp;DATE('BẢNG LƯƠNG'!$D$4,'BẢNG LƯƠNG'!$B$4+1,1)))</f>
        <v/>
      </c>
    </row>
    <row r="29" ht="19.5" customHeight="1">
      <c r="A29" s="20" t="str">
        <f t="shared" si="1"/>
        <v/>
      </c>
      <c r="B29" s="21" t="str">
        <f>IF('CÔNG ĐOẠN'!B29="","",'CÔNG ĐOẠN'!B29)</f>
        <v/>
      </c>
      <c r="C29" s="21" t="str">
        <f>IF(B29="","",'CÔNG ĐOẠN'!C29)</f>
        <v/>
      </c>
      <c r="D29" s="21" t="str">
        <f>IF(B29="","",'CÔNG ĐOẠN'!D29)</f>
        <v/>
      </c>
      <c r="E29" s="22" t="str">
        <f>IF(B29="","",'CÔNG ĐOẠN'!F29)</f>
        <v/>
      </c>
      <c r="F29" s="22" t="str">
        <f>IF(B29="","",SUMIFS('SẢN LƯỢNG'!$G$5:$G$1004,'SẢN LƯỢNG'!$D$5:$D$1004,B29,'SẢN LƯỢNG'!$A$5:$A$1004,"&gt;="&amp;DATE('BẢNG LƯƠNG'!$D$4,'BẢNG LƯƠNG'!$B$4,1),'SẢN LƯỢNG'!$A$5:$A$1004,"&lt;"&amp;DATE('BẢNG LƯƠNG'!$D$4,'BẢNG LƯƠNG'!$B$4+1,1)))</f>
        <v/>
      </c>
      <c r="G29" s="22" t="str">
        <f>IF(B29="","",SUMIFS('SẢN LƯỢNG'!$I$5:$I$1004,'SẢN LƯỢNG'!$D$5:$D$1004,B29,'SẢN LƯỢNG'!$A$5:$A$1004,"&gt;="&amp;DATE('BẢNG LƯƠNG'!$D$4,'BẢNG LƯƠNG'!$B$4,1),'SẢN LƯỢNG'!$A$5:$A$1004,"&lt;"&amp;DATE('BẢNG LƯƠNG'!$D$4,'BẢNG LƯƠNG'!$B$4+1,1)))</f>
        <v/>
      </c>
    </row>
    <row r="30" ht="19.5" customHeight="1">
      <c r="A30" s="20" t="str">
        <f t="shared" si="1"/>
        <v/>
      </c>
      <c r="B30" s="21" t="str">
        <f>IF('CÔNG ĐOẠN'!B30="","",'CÔNG ĐOẠN'!B30)</f>
        <v/>
      </c>
      <c r="C30" s="21" t="str">
        <f>IF(B30="","",'CÔNG ĐOẠN'!C30)</f>
        <v/>
      </c>
      <c r="D30" s="21" t="str">
        <f>IF(B30="","",'CÔNG ĐOẠN'!D30)</f>
        <v/>
      </c>
      <c r="E30" s="22" t="str">
        <f>IF(B30="","",'CÔNG ĐOẠN'!F30)</f>
        <v/>
      </c>
      <c r="F30" s="22" t="str">
        <f>IF(B30="","",SUMIFS('SẢN LƯỢNG'!$G$5:$G$1004,'SẢN LƯỢNG'!$D$5:$D$1004,B30,'SẢN LƯỢNG'!$A$5:$A$1004,"&gt;="&amp;DATE('BẢNG LƯƠNG'!$D$4,'BẢNG LƯƠNG'!$B$4,1),'SẢN LƯỢNG'!$A$5:$A$1004,"&lt;"&amp;DATE('BẢNG LƯƠNG'!$D$4,'BẢNG LƯƠNG'!$B$4+1,1)))</f>
        <v/>
      </c>
      <c r="G30" s="22" t="str">
        <f>IF(B30="","",SUMIFS('SẢN LƯỢNG'!$I$5:$I$1004,'SẢN LƯỢNG'!$D$5:$D$1004,B30,'SẢN LƯỢNG'!$A$5:$A$1004,"&gt;="&amp;DATE('BẢNG LƯƠNG'!$D$4,'BẢNG LƯƠNG'!$B$4,1),'SẢN LƯỢNG'!$A$5:$A$1004,"&lt;"&amp;DATE('BẢNG LƯƠNG'!$D$4,'BẢNG LƯƠNG'!$B$4+1,1)))</f>
        <v/>
      </c>
    </row>
    <row r="31" ht="19.5" customHeight="1">
      <c r="A31" s="20" t="str">
        <f t="shared" si="1"/>
        <v/>
      </c>
      <c r="B31" s="21" t="str">
        <f>IF('CÔNG ĐOẠN'!B31="","",'CÔNG ĐOẠN'!B31)</f>
        <v/>
      </c>
      <c r="C31" s="21" t="str">
        <f>IF(B31="","",'CÔNG ĐOẠN'!C31)</f>
        <v/>
      </c>
      <c r="D31" s="21" t="str">
        <f>IF(B31="","",'CÔNG ĐOẠN'!D31)</f>
        <v/>
      </c>
      <c r="E31" s="22" t="str">
        <f>IF(B31="","",'CÔNG ĐOẠN'!F31)</f>
        <v/>
      </c>
      <c r="F31" s="22" t="str">
        <f>IF(B31="","",SUMIFS('SẢN LƯỢNG'!$G$5:$G$1004,'SẢN LƯỢNG'!$D$5:$D$1004,B31,'SẢN LƯỢNG'!$A$5:$A$1004,"&gt;="&amp;DATE('BẢNG LƯƠNG'!$D$4,'BẢNG LƯƠNG'!$B$4,1),'SẢN LƯỢNG'!$A$5:$A$1004,"&lt;"&amp;DATE('BẢNG LƯƠNG'!$D$4,'BẢNG LƯƠNG'!$B$4+1,1)))</f>
        <v/>
      </c>
      <c r="G31" s="22" t="str">
        <f>IF(B31="","",SUMIFS('SẢN LƯỢNG'!$I$5:$I$1004,'SẢN LƯỢNG'!$D$5:$D$1004,B31,'SẢN LƯỢNG'!$A$5:$A$1004,"&gt;="&amp;DATE('BẢNG LƯƠNG'!$D$4,'BẢNG LƯƠNG'!$B$4,1),'SẢN LƯỢNG'!$A$5:$A$1004,"&lt;"&amp;DATE('BẢNG LƯƠNG'!$D$4,'BẢNG LƯƠNG'!$B$4+1,1)))</f>
        <v/>
      </c>
    </row>
    <row r="32" ht="19.5" customHeight="1">
      <c r="A32" s="20" t="str">
        <f t="shared" si="1"/>
        <v/>
      </c>
      <c r="B32" s="21" t="str">
        <f>IF('CÔNG ĐOẠN'!B32="","",'CÔNG ĐOẠN'!B32)</f>
        <v/>
      </c>
      <c r="C32" s="21" t="str">
        <f>IF(B32="","",'CÔNG ĐOẠN'!C32)</f>
        <v/>
      </c>
      <c r="D32" s="21" t="str">
        <f>IF(B32="","",'CÔNG ĐOẠN'!D32)</f>
        <v/>
      </c>
      <c r="E32" s="22" t="str">
        <f>IF(B32="","",'CÔNG ĐOẠN'!F32)</f>
        <v/>
      </c>
      <c r="F32" s="22" t="str">
        <f>IF(B32="","",SUMIFS('SẢN LƯỢNG'!$G$5:$G$1004,'SẢN LƯỢNG'!$D$5:$D$1004,B32,'SẢN LƯỢNG'!$A$5:$A$1004,"&gt;="&amp;DATE('BẢNG LƯƠNG'!$D$4,'BẢNG LƯƠNG'!$B$4,1),'SẢN LƯỢNG'!$A$5:$A$1004,"&lt;"&amp;DATE('BẢNG LƯƠNG'!$D$4,'BẢNG LƯƠNG'!$B$4+1,1)))</f>
        <v/>
      </c>
      <c r="G32" s="22" t="str">
        <f>IF(B32="","",SUMIFS('SẢN LƯỢNG'!$I$5:$I$1004,'SẢN LƯỢNG'!$D$5:$D$1004,B32,'SẢN LƯỢNG'!$A$5:$A$1004,"&gt;="&amp;DATE('BẢNG LƯƠNG'!$D$4,'BẢNG LƯƠNG'!$B$4,1),'SẢN LƯỢNG'!$A$5:$A$1004,"&lt;"&amp;DATE('BẢNG LƯƠNG'!$D$4,'BẢNG LƯƠNG'!$B$4+1,1)))</f>
        <v/>
      </c>
    </row>
    <row r="33" ht="19.5" customHeight="1">
      <c r="A33" s="20" t="str">
        <f t="shared" si="1"/>
        <v/>
      </c>
      <c r="B33" s="21" t="str">
        <f>IF('CÔNG ĐOẠN'!B33="","",'CÔNG ĐOẠN'!B33)</f>
        <v/>
      </c>
      <c r="C33" s="21" t="str">
        <f>IF(B33="","",'CÔNG ĐOẠN'!C33)</f>
        <v/>
      </c>
      <c r="D33" s="21" t="str">
        <f>IF(B33="","",'CÔNG ĐOẠN'!D33)</f>
        <v/>
      </c>
      <c r="E33" s="22" t="str">
        <f>IF(B33="","",'CÔNG ĐOẠN'!F33)</f>
        <v/>
      </c>
      <c r="F33" s="22" t="str">
        <f>IF(B33="","",SUMIFS('SẢN LƯỢNG'!$G$5:$G$1004,'SẢN LƯỢNG'!$D$5:$D$1004,B33,'SẢN LƯỢNG'!$A$5:$A$1004,"&gt;="&amp;DATE('BẢNG LƯƠNG'!$D$4,'BẢNG LƯƠNG'!$B$4,1),'SẢN LƯỢNG'!$A$5:$A$1004,"&lt;"&amp;DATE('BẢNG LƯƠNG'!$D$4,'BẢNG LƯƠNG'!$B$4+1,1)))</f>
        <v/>
      </c>
      <c r="G33" s="22" t="str">
        <f>IF(B33="","",SUMIFS('SẢN LƯỢNG'!$I$5:$I$1004,'SẢN LƯỢNG'!$D$5:$D$1004,B33,'SẢN LƯỢNG'!$A$5:$A$1004,"&gt;="&amp;DATE('BẢNG LƯƠNG'!$D$4,'BẢNG LƯƠNG'!$B$4,1),'SẢN LƯỢNG'!$A$5:$A$1004,"&lt;"&amp;DATE('BẢNG LƯƠNG'!$D$4,'BẢNG LƯƠNG'!$B$4+1,1)))</f>
        <v/>
      </c>
    </row>
    <row r="34" ht="19.5" customHeight="1">
      <c r="A34" s="20" t="str">
        <f t="shared" si="1"/>
        <v/>
      </c>
      <c r="B34" s="21" t="str">
        <f>IF('CÔNG ĐOẠN'!B34="","",'CÔNG ĐOẠN'!B34)</f>
        <v/>
      </c>
      <c r="C34" s="21" t="str">
        <f>IF(B34="","",'CÔNG ĐOẠN'!C34)</f>
        <v/>
      </c>
      <c r="D34" s="21" t="str">
        <f>IF(B34="","",'CÔNG ĐOẠN'!D34)</f>
        <v/>
      </c>
      <c r="E34" s="22" t="str">
        <f>IF(B34="","",'CÔNG ĐOẠN'!F34)</f>
        <v/>
      </c>
      <c r="F34" s="22" t="str">
        <f>IF(B34="","",SUMIFS('SẢN LƯỢNG'!$G$5:$G$1004,'SẢN LƯỢNG'!$D$5:$D$1004,B34,'SẢN LƯỢNG'!$A$5:$A$1004,"&gt;="&amp;DATE('BẢNG LƯƠNG'!$D$4,'BẢNG LƯƠNG'!$B$4,1),'SẢN LƯỢNG'!$A$5:$A$1004,"&lt;"&amp;DATE('BẢNG LƯƠNG'!$D$4,'BẢNG LƯƠNG'!$B$4+1,1)))</f>
        <v/>
      </c>
      <c r="G34" s="22" t="str">
        <f>IF(B34="","",SUMIFS('SẢN LƯỢNG'!$I$5:$I$1004,'SẢN LƯỢNG'!$D$5:$D$1004,B34,'SẢN LƯỢNG'!$A$5:$A$1004,"&gt;="&amp;DATE('BẢNG LƯƠNG'!$D$4,'BẢNG LƯƠNG'!$B$4,1),'SẢN LƯỢNG'!$A$5:$A$1004,"&lt;"&amp;DATE('BẢNG LƯƠNG'!$D$4,'BẢNG LƯƠNG'!$B$4+1,1)))</f>
        <v/>
      </c>
    </row>
    <row r="35" ht="19.5" customHeight="1">
      <c r="A35" s="20" t="str">
        <f t="shared" si="1"/>
        <v/>
      </c>
      <c r="B35" s="21" t="str">
        <f>IF('CÔNG ĐOẠN'!B35="","",'CÔNG ĐOẠN'!B35)</f>
        <v/>
      </c>
      <c r="C35" s="21" t="str">
        <f>IF(B35="","",'CÔNG ĐOẠN'!C35)</f>
        <v/>
      </c>
      <c r="D35" s="21" t="str">
        <f>IF(B35="","",'CÔNG ĐOẠN'!D35)</f>
        <v/>
      </c>
      <c r="E35" s="22" t="str">
        <f>IF(B35="","",'CÔNG ĐOẠN'!F35)</f>
        <v/>
      </c>
      <c r="F35" s="22" t="str">
        <f>IF(B35="","",SUMIFS('SẢN LƯỢNG'!$G$5:$G$1004,'SẢN LƯỢNG'!$D$5:$D$1004,B35,'SẢN LƯỢNG'!$A$5:$A$1004,"&gt;="&amp;DATE('BẢNG LƯƠNG'!$D$4,'BẢNG LƯƠNG'!$B$4,1),'SẢN LƯỢNG'!$A$5:$A$1004,"&lt;"&amp;DATE('BẢNG LƯƠNG'!$D$4,'BẢNG LƯƠNG'!$B$4+1,1)))</f>
        <v/>
      </c>
      <c r="G35" s="22" t="str">
        <f>IF(B35="","",SUMIFS('SẢN LƯỢNG'!$I$5:$I$1004,'SẢN LƯỢNG'!$D$5:$D$1004,B35,'SẢN LƯỢNG'!$A$5:$A$1004,"&gt;="&amp;DATE('BẢNG LƯƠNG'!$D$4,'BẢNG LƯƠNG'!$B$4,1),'SẢN LƯỢNG'!$A$5:$A$1004,"&lt;"&amp;DATE('BẢNG LƯƠNG'!$D$4,'BẢNG LƯƠNG'!$B$4+1,1)))</f>
        <v/>
      </c>
    </row>
    <row r="36" ht="19.5" customHeight="1">
      <c r="A36" s="20" t="str">
        <f t="shared" si="1"/>
        <v/>
      </c>
      <c r="B36" s="21" t="str">
        <f>IF('CÔNG ĐOẠN'!B36="","",'CÔNG ĐOẠN'!B36)</f>
        <v/>
      </c>
      <c r="C36" s="21" t="str">
        <f>IF(B36="","",'CÔNG ĐOẠN'!C36)</f>
        <v/>
      </c>
      <c r="D36" s="21" t="str">
        <f>IF(B36="","",'CÔNG ĐOẠN'!D36)</f>
        <v/>
      </c>
      <c r="E36" s="22" t="str">
        <f>IF(B36="","",'CÔNG ĐOẠN'!F36)</f>
        <v/>
      </c>
      <c r="F36" s="22" t="str">
        <f>IF(B36="","",SUMIFS('SẢN LƯỢNG'!$G$5:$G$1004,'SẢN LƯỢNG'!$D$5:$D$1004,B36,'SẢN LƯỢNG'!$A$5:$A$1004,"&gt;="&amp;DATE('BẢNG LƯƠNG'!$D$4,'BẢNG LƯƠNG'!$B$4,1),'SẢN LƯỢNG'!$A$5:$A$1004,"&lt;"&amp;DATE('BẢNG LƯƠNG'!$D$4,'BẢNG LƯƠNG'!$B$4+1,1)))</f>
        <v/>
      </c>
      <c r="G36" s="22" t="str">
        <f>IF(B36="","",SUMIFS('SẢN LƯỢNG'!$I$5:$I$1004,'SẢN LƯỢNG'!$D$5:$D$1004,B36,'SẢN LƯỢNG'!$A$5:$A$1004,"&gt;="&amp;DATE('BẢNG LƯƠNG'!$D$4,'BẢNG LƯƠNG'!$B$4,1),'SẢN LƯỢNG'!$A$5:$A$1004,"&lt;"&amp;DATE('BẢNG LƯƠNG'!$D$4,'BẢNG LƯƠNG'!$B$4+1,1)))</f>
        <v/>
      </c>
    </row>
    <row r="37" ht="19.5" customHeight="1">
      <c r="A37" s="20" t="str">
        <f t="shared" si="1"/>
        <v/>
      </c>
      <c r="B37" s="21" t="str">
        <f>IF('CÔNG ĐOẠN'!B37="","",'CÔNG ĐOẠN'!B37)</f>
        <v/>
      </c>
      <c r="C37" s="21" t="str">
        <f>IF(B37="","",'CÔNG ĐOẠN'!C37)</f>
        <v/>
      </c>
      <c r="D37" s="21" t="str">
        <f>IF(B37="","",'CÔNG ĐOẠN'!D37)</f>
        <v/>
      </c>
      <c r="E37" s="22" t="str">
        <f>IF(B37="","",'CÔNG ĐOẠN'!F37)</f>
        <v/>
      </c>
      <c r="F37" s="22" t="str">
        <f>IF(B37="","",SUMIFS('SẢN LƯỢNG'!$G$5:$G$1004,'SẢN LƯỢNG'!$D$5:$D$1004,B37,'SẢN LƯỢNG'!$A$5:$A$1004,"&gt;="&amp;DATE('BẢNG LƯƠNG'!$D$4,'BẢNG LƯƠNG'!$B$4,1),'SẢN LƯỢNG'!$A$5:$A$1004,"&lt;"&amp;DATE('BẢNG LƯƠNG'!$D$4,'BẢNG LƯƠNG'!$B$4+1,1)))</f>
        <v/>
      </c>
      <c r="G37" s="22" t="str">
        <f>IF(B37="","",SUMIFS('SẢN LƯỢNG'!$I$5:$I$1004,'SẢN LƯỢNG'!$D$5:$D$1004,B37,'SẢN LƯỢNG'!$A$5:$A$1004,"&gt;="&amp;DATE('BẢNG LƯƠNG'!$D$4,'BẢNG LƯƠNG'!$B$4,1),'SẢN LƯỢNG'!$A$5:$A$1004,"&lt;"&amp;DATE('BẢNG LƯƠNG'!$D$4,'BẢNG LƯƠNG'!$B$4+1,1)))</f>
        <v/>
      </c>
    </row>
    <row r="38" ht="19.5" customHeight="1">
      <c r="A38" s="20" t="str">
        <f t="shared" si="1"/>
        <v/>
      </c>
      <c r="B38" s="21" t="str">
        <f>IF('CÔNG ĐOẠN'!B38="","",'CÔNG ĐOẠN'!B38)</f>
        <v/>
      </c>
      <c r="C38" s="21" t="str">
        <f>IF(B38="","",'CÔNG ĐOẠN'!C38)</f>
        <v/>
      </c>
      <c r="D38" s="21" t="str">
        <f>IF(B38="","",'CÔNG ĐOẠN'!D38)</f>
        <v/>
      </c>
      <c r="E38" s="22" t="str">
        <f>IF(B38="","",'CÔNG ĐOẠN'!F38)</f>
        <v/>
      </c>
      <c r="F38" s="22" t="str">
        <f>IF(B38="","",SUMIFS('SẢN LƯỢNG'!$G$5:$G$1004,'SẢN LƯỢNG'!$D$5:$D$1004,B38,'SẢN LƯỢNG'!$A$5:$A$1004,"&gt;="&amp;DATE('BẢNG LƯƠNG'!$D$4,'BẢNG LƯƠNG'!$B$4,1),'SẢN LƯỢNG'!$A$5:$A$1004,"&lt;"&amp;DATE('BẢNG LƯƠNG'!$D$4,'BẢNG LƯƠNG'!$B$4+1,1)))</f>
        <v/>
      </c>
      <c r="G38" s="22" t="str">
        <f>IF(B38="","",SUMIFS('SẢN LƯỢNG'!$I$5:$I$1004,'SẢN LƯỢNG'!$D$5:$D$1004,B38,'SẢN LƯỢNG'!$A$5:$A$1004,"&gt;="&amp;DATE('BẢNG LƯƠNG'!$D$4,'BẢNG LƯƠNG'!$B$4,1),'SẢN LƯỢNG'!$A$5:$A$1004,"&lt;"&amp;DATE('BẢNG LƯƠNG'!$D$4,'BẢNG LƯƠNG'!$B$4+1,1)))</f>
        <v/>
      </c>
    </row>
    <row r="39" ht="19.5" customHeight="1">
      <c r="A39" s="20" t="str">
        <f t="shared" si="1"/>
        <v/>
      </c>
      <c r="B39" s="21" t="str">
        <f>IF('CÔNG ĐOẠN'!B39="","",'CÔNG ĐOẠN'!B39)</f>
        <v/>
      </c>
      <c r="C39" s="21" t="str">
        <f>IF(B39="","",'CÔNG ĐOẠN'!C39)</f>
        <v/>
      </c>
      <c r="D39" s="21" t="str">
        <f>IF(B39="","",'CÔNG ĐOẠN'!D39)</f>
        <v/>
      </c>
      <c r="E39" s="22" t="str">
        <f>IF(B39="","",'CÔNG ĐOẠN'!F39)</f>
        <v/>
      </c>
      <c r="F39" s="22" t="str">
        <f>IF(B39="","",SUMIFS('SẢN LƯỢNG'!$G$5:$G$1004,'SẢN LƯỢNG'!$D$5:$D$1004,B39,'SẢN LƯỢNG'!$A$5:$A$1004,"&gt;="&amp;DATE('BẢNG LƯƠNG'!$D$4,'BẢNG LƯƠNG'!$B$4,1),'SẢN LƯỢNG'!$A$5:$A$1004,"&lt;"&amp;DATE('BẢNG LƯƠNG'!$D$4,'BẢNG LƯƠNG'!$B$4+1,1)))</f>
        <v/>
      </c>
      <c r="G39" s="22" t="str">
        <f>IF(B39="","",SUMIFS('SẢN LƯỢNG'!$I$5:$I$1004,'SẢN LƯỢNG'!$D$5:$D$1004,B39,'SẢN LƯỢNG'!$A$5:$A$1004,"&gt;="&amp;DATE('BẢNG LƯƠNG'!$D$4,'BẢNG LƯƠNG'!$B$4,1),'SẢN LƯỢNG'!$A$5:$A$1004,"&lt;"&amp;DATE('BẢNG LƯƠNG'!$D$4,'BẢNG LƯƠNG'!$B$4+1,1)))</f>
        <v/>
      </c>
    </row>
    <row r="40" ht="19.5" customHeight="1">
      <c r="A40" s="20" t="str">
        <f t="shared" si="1"/>
        <v/>
      </c>
      <c r="B40" s="21" t="str">
        <f>IF('CÔNG ĐOẠN'!B40="","",'CÔNG ĐOẠN'!B40)</f>
        <v/>
      </c>
      <c r="C40" s="21" t="str">
        <f>IF(B40="","",'CÔNG ĐOẠN'!C40)</f>
        <v/>
      </c>
      <c r="D40" s="21" t="str">
        <f>IF(B40="","",'CÔNG ĐOẠN'!D40)</f>
        <v/>
      </c>
      <c r="E40" s="22" t="str">
        <f>IF(B40="","",'CÔNG ĐOẠN'!F40)</f>
        <v/>
      </c>
      <c r="F40" s="22" t="str">
        <f>IF(B40="","",SUMIFS('SẢN LƯỢNG'!$G$5:$G$1004,'SẢN LƯỢNG'!$D$5:$D$1004,B40,'SẢN LƯỢNG'!$A$5:$A$1004,"&gt;="&amp;DATE('BẢNG LƯƠNG'!$D$4,'BẢNG LƯƠNG'!$B$4,1),'SẢN LƯỢNG'!$A$5:$A$1004,"&lt;"&amp;DATE('BẢNG LƯƠNG'!$D$4,'BẢNG LƯƠNG'!$B$4+1,1)))</f>
        <v/>
      </c>
      <c r="G40" s="22" t="str">
        <f>IF(B40="","",SUMIFS('SẢN LƯỢNG'!$I$5:$I$1004,'SẢN LƯỢNG'!$D$5:$D$1004,B40,'SẢN LƯỢNG'!$A$5:$A$1004,"&gt;="&amp;DATE('BẢNG LƯƠNG'!$D$4,'BẢNG LƯƠNG'!$B$4,1),'SẢN LƯỢNG'!$A$5:$A$1004,"&lt;"&amp;DATE('BẢNG LƯƠNG'!$D$4,'BẢNG LƯƠNG'!$B$4+1,1)))</f>
        <v/>
      </c>
    </row>
    <row r="41" ht="19.5" customHeight="1">
      <c r="A41" s="20" t="str">
        <f t="shared" si="1"/>
        <v/>
      </c>
      <c r="B41" s="21" t="str">
        <f>IF('CÔNG ĐOẠN'!B41="","",'CÔNG ĐOẠN'!B41)</f>
        <v/>
      </c>
      <c r="C41" s="21" t="str">
        <f>IF(B41="","",'CÔNG ĐOẠN'!C41)</f>
        <v/>
      </c>
      <c r="D41" s="21" t="str">
        <f>IF(B41="","",'CÔNG ĐOẠN'!D41)</f>
        <v/>
      </c>
      <c r="E41" s="22" t="str">
        <f>IF(B41="","",'CÔNG ĐOẠN'!F41)</f>
        <v/>
      </c>
      <c r="F41" s="22" t="str">
        <f>IF(B41="","",SUMIFS('SẢN LƯỢNG'!$G$5:$G$1004,'SẢN LƯỢNG'!$D$5:$D$1004,B41,'SẢN LƯỢNG'!$A$5:$A$1004,"&gt;="&amp;DATE('BẢNG LƯƠNG'!$D$4,'BẢNG LƯƠNG'!$B$4,1),'SẢN LƯỢNG'!$A$5:$A$1004,"&lt;"&amp;DATE('BẢNG LƯƠNG'!$D$4,'BẢNG LƯƠNG'!$B$4+1,1)))</f>
        <v/>
      </c>
      <c r="G41" s="22" t="str">
        <f>IF(B41="","",SUMIFS('SẢN LƯỢNG'!$I$5:$I$1004,'SẢN LƯỢNG'!$D$5:$D$1004,B41,'SẢN LƯỢNG'!$A$5:$A$1004,"&gt;="&amp;DATE('BẢNG LƯƠNG'!$D$4,'BẢNG LƯƠNG'!$B$4,1),'SẢN LƯỢNG'!$A$5:$A$1004,"&lt;"&amp;DATE('BẢNG LƯƠNG'!$D$4,'BẢNG LƯƠNG'!$B$4+1,1)))</f>
        <v/>
      </c>
    </row>
    <row r="42" ht="19.5" customHeight="1">
      <c r="A42" s="20" t="str">
        <f t="shared" si="1"/>
        <v/>
      </c>
      <c r="B42" s="21" t="str">
        <f>IF('CÔNG ĐOẠN'!B42="","",'CÔNG ĐOẠN'!B42)</f>
        <v/>
      </c>
      <c r="C42" s="21" t="str">
        <f>IF(B42="","",'CÔNG ĐOẠN'!C42)</f>
        <v/>
      </c>
      <c r="D42" s="21" t="str">
        <f>IF(B42="","",'CÔNG ĐOẠN'!D42)</f>
        <v/>
      </c>
      <c r="E42" s="22" t="str">
        <f>IF(B42="","",'CÔNG ĐOẠN'!F42)</f>
        <v/>
      </c>
      <c r="F42" s="22" t="str">
        <f>IF(B42="","",SUMIFS('SẢN LƯỢNG'!$G$5:$G$1004,'SẢN LƯỢNG'!$D$5:$D$1004,B42,'SẢN LƯỢNG'!$A$5:$A$1004,"&gt;="&amp;DATE('BẢNG LƯƠNG'!$D$4,'BẢNG LƯƠNG'!$B$4,1),'SẢN LƯỢNG'!$A$5:$A$1004,"&lt;"&amp;DATE('BẢNG LƯƠNG'!$D$4,'BẢNG LƯƠNG'!$B$4+1,1)))</f>
        <v/>
      </c>
      <c r="G42" s="22" t="str">
        <f>IF(B42="","",SUMIFS('SẢN LƯỢNG'!$I$5:$I$1004,'SẢN LƯỢNG'!$D$5:$D$1004,B42,'SẢN LƯỢNG'!$A$5:$A$1004,"&gt;="&amp;DATE('BẢNG LƯƠNG'!$D$4,'BẢNG LƯƠNG'!$B$4,1),'SẢN LƯỢNG'!$A$5:$A$1004,"&lt;"&amp;DATE('BẢNG LƯƠNG'!$D$4,'BẢNG LƯƠNG'!$B$4+1,1)))</f>
        <v/>
      </c>
    </row>
    <row r="43" ht="19.5" customHeight="1">
      <c r="A43" s="20" t="str">
        <f t="shared" si="1"/>
        <v/>
      </c>
      <c r="B43" s="21" t="str">
        <f>IF('CÔNG ĐOẠN'!B43="","",'CÔNG ĐOẠN'!B43)</f>
        <v/>
      </c>
      <c r="C43" s="21" t="str">
        <f>IF(B43="","",'CÔNG ĐOẠN'!C43)</f>
        <v/>
      </c>
      <c r="D43" s="21" t="str">
        <f>IF(B43="","",'CÔNG ĐOẠN'!D43)</f>
        <v/>
      </c>
      <c r="E43" s="22" t="str">
        <f>IF(B43="","",'CÔNG ĐOẠN'!F43)</f>
        <v/>
      </c>
      <c r="F43" s="22" t="str">
        <f>IF(B43="","",SUMIFS('SẢN LƯỢNG'!$G$5:$G$1004,'SẢN LƯỢNG'!$D$5:$D$1004,B43,'SẢN LƯỢNG'!$A$5:$A$1004,"&gt;="&amp;DATE('BẢNG LƯƠNG'!$D$4,'BẢNG LƯƠNG'!$B$4,1),'SẢN LƯỢNG'!$A$5:$A$1004,"&lt;"&amp;DATE('BẢNG LƯƠNG'!$D$4,'BẢNG LƯƠNG'!$B$4+1,1)))</f>
        <v/>
      </c>
      <c r="G43" s="22" t="str">
        <f>IF(B43="","",SUMIFS('SẢN LƯỢNG'!$I$5:$I$1004,'SẢN LƯỢNG'!$D$5:$D$1004,B43,'SẢN LƯỢNG'!$A$5:$A$1004,"&gt;="&amp;DATE('BẢNG LƯƠNG'!$D$4,'BẢNG LƯƠNG'!$B$4,1),'SẢN LƯỢNG'!$A$5:$A$1004,"&lt;"&amp;DATE('BẢNG LƯƠNG'!$D$4,'BẢNG LƯƠNG'!$B$4+1,1)))</f>
        <v/>
      </c>
    </row>
    <row r="44" ht="19.5" customHeight="1">
      <c r="A44" s="20" t="str">
        <f t="shared" si="1"/>
        <v/>
      </c>
      <c r="B44" s="21" t="str">
        <f>IF('CÔNG ĐOẠN'!B44="","",'CÔNG ĐOẠN'!B44)</f>
        <v/>
      </c>
      <c r="C44" s="21" t="str">
        <f>IF(B44="","",'CÔNG ĐOẠN'!C44)</f>
        <v/>
      </c>
      <c r="D44" s="21" t="str">
        <f>IF(B44="","",'CÔNG ĐOẠN'!D44)</f>
        <v/>
      </c>
      <c r="E44" s="22" t="str">
        <f>IF(B44="","",'CÔNG ĐOẠN'!F44)</f>
        <v/>
      </c>
      <c r="F44" s="22" t="str">
        <f>IF(B44="","",SUMIFS('SẢN LƯỢNG'!$G$5:$G$1004,'SẢN LƯỢNG'!$D$5:$D$1004,B44,'SẢN LƯỢNG'!$A$5:$A$1004,"&gt;="&amp;DATE('BẢNG LƯƠNG'!$D$4,'BẢNG LƯƠNG'!$B$4,1),'SẢN LƯỢNG'!$A$5:$A$1004,"&lt;"&amp;DATE('BẢNG LƯƠNG'!$D$4,'BẢNG LƯƠNG'!$B$4+1,1)))</f>
        <v/>
      </c>
      <c r="G44" s="22" t="str">
        <f>IF(B44="","",SUMIFS('SẢN LƯỢNG'!$I$5:$I$1004,'SẢN LƯỢNG'!$D$5:$D$1004,B44,'SẢN LƯỢNG'!$A$5:$A$1004,"&gt;="&amp;DATE('BẢNG LƯƠNG'!$D$4,'BẢNG LƯƠNG'!$B$4,1),'SẢN LƯỢNG'!$A$5:$A$1004,"&lt;"&amp;DATE('BẢNG LƯƠNG'!$D$4,'BẢNG LƯƠNG'!$B$4+1,1)))</f>
        <v/>
      </c>
    </row>
    <row r="45" ht="19.5" customHeight="1">
      <c r="A45" s="20" t="str">
        <f t="shared" si="1"/>
        <v/>
      </c>
      <c r="B45" s="21" t="str">
        <f>IF('CÔNG ĐOẠN'!B45="","",'CÔNG ĐOẠN'!B45)</f>
        <v/>
      </c>
      <c r="C45" s="21" t="str">
        <f>IF(B45="","",'CÔNG ĐOẠN'!C45)</f>
        <v/>
      </c>
      <c r="D45" s="21" t="str">
        <f>IF(B45="","",'CÔNG ĐOẠN'!D45)</f>
        <v/>
      </c>
      <c r="E45" s="22" t="str">
        <f>IF(B45="","",'CÔNG ĐOẠN'!F45)</f>
        <v/>
      </c>
      <c r="F45" s="22" t="str">
        <f>IF(B45="","",SUMIFS('SẢN LƯỢNG'!$G$5:$G$1004,'SẢN LƯỢNG'!$D$5:$D$1004,B45,'SẢN LƯỢNG'!$A$5:$A$1004,"&gt;="&amp;DATE('BẢNG LƯƠNG'!$D$4,'BẢNG LƯƠNG'!$B$4,1),'SẢN LƯỢNG'!$A$5:$A$1004,"&lt;"&amp;DATE('BẢNG LƯƠNG'!$D$4,'BẢNG LƯƠNG'!$B$4+1,1)))</f>
        <v/>
      </c>
      <c r="G45" s="22" t="str">
        <f>IF(B45="","",SUMIFS('SẢN LƯỢNG'!$I$5:$I$1004,'SẢN LƯỢNG'!$D$5:$D$1004,B45,'SẢN LƯỢNG'!$A$5:$A$1004,"&gt;="&amp;DATE('BẢNG LƯƠNG'!$D$4,'BẢNG LƯƠNG'!$B$4,1),'SẢN LƯỢNG'!$A$5:$A$1004,"&lt;"&amp;DATE('BẢNG LƯƠNG'!$D$4,'BẢNG LƯƠNG'!$B$4+1,1)))</f>
        <v/>
      </c>
    </row>
    <row r="46" ht="19.5" customHeight="1">
      <c r="A46" s="20" t="str">
        <f t="shared" si="1"/>
        <v/>
      </c>
      <c r="B46" s="21" t="str">
        <f>IF('CÔNG ĐOẠN'!B46="","",'CÔNG ĐOẠN'!B46)</f>
        <v/>
      </c>
      <c r="C46" s="21" t="str">
        <f>IF(B46="","",'CÔNG ĐOẠN'!C46)</f>
        <v/>
      </c>
      <c r="D46" s="21" t="str">
        <f>IF(B46="","",'CÔNG ĐOẠN'!D46)</f>
        <v/>
      </c>
      <c r="E46" s="22" t="str">
        <f>IF(B46="","",'CÔNG ĐOẠN'!F46)</f>
        <v/>
      </c>
      <c r="F46" s="22" t="str">
        <f>IF(B46="","",SUMIFS('SẢN LƯỢNG'!$G$5:$G$1004,'SẢN LƯỢNG'!$D$5:$D$1004,B46,'SẢN LƯỢNG'!$A$5:$A$1004,"&gt;="&amp;DATE('BẢNG LƯƠNG'!$D$4,'BẢNG LƯƠNG'!$B$4,1),'SẢN LƯỢNG'!$A$5:$A$1004,"&lt;"&amp;DATE('BẢNG LƯƠNG'!$D$4,'BẢNG LƯƠNG'!$B$4+1,1)))</f>
        <v/>
      </c>
      <c r="G46" s="22" t="str">
        <f>IF(B46="","",SUMIFS('SẢN LƯỢNG'!$I$5:$I$1004,'SẢN LƯỢNG'!$D$5:$D$1004,B46,'SẢN LƯỢNG'!$A$5:$A$1004,"&gt;="&amp;DATE('BẢNG LƯƠNG'!$D$4,'BẢNG LƯƠNG'!$B$4,1),'SẢN LƯỢNG'!$A$5:$A$1004,"&lt;"&amp;DATE('BẢNG LƯƠNG'!$D$4,'BẢNG LƯƠNG'!$B$4+1,1)))</f>
        <v/>
      </c>
    </row>
    <row r="47" ht="19.5" customHeight="1">
      <c r="A47" s="20" t="str">
        <f t="shared" si="1"/>
        <v/>
      </c>
      <c r="B47" s="21" t="str">
        <f>IF('CÔNG ĐOẠN'!B47="","",'CÔNG ĐOẠN'!B47)</f>
        <v/>
      </c>
      <c r="C47" s="21" t="str">
        <f>IF(B47="","",'CÔNG ĐOẠN'!C47)</f>
        <v/>
      </c>
      <c r="D47" s="21" t="str">
        <f>IF(B47="","",'CÔNG ĐOẠN'!D47)</f>
        <v/>
      </c>
      <c r="E47" s="22" t="str">
        <f>IF(B47="","",'CÔNG ĐOẠN'!F47)</f>
        <v/>
      </c>
      <c r="F47" s="22" t="str">
        <f>IF(B47="","",SUMIFS('SẢN LƯỢNG'!$G$5:$G$1004,'SẢN LƯỢNG'!$D$5:$D$1004,B47,'SẢN LƯỢNG'!$A$5:$A$1004,"&gt;="&amp;DATE('BẢNG LƯƠNG'!$D$4,'BẢNG LƯƠNG'!$B$4,1),'SẢN LƯỢNG'!$A$5:$A$1004,"&lt;"&amp;DATE('BẢNG LƯƠNG'!$D$4,'BẢNG LƯƠNG'!$B$4+1,1)))</f>
        <v/>
      </c>
      <c r="G47" s="22" t="str">
        <f>IF(B47="","",SUMIFS('SẢN LƯỢNG'!$I$5:$I$1004,'SẢN LƯỢNG'!$D$5:$D$1004,B47,'SẢN LƯỢNG'!$A$5:$A$1004,"&gt;="&amp;DATE('BẢNG LƯƠNG'!$D$4,'BẢNG LƯƠNG'!$B$4,1),'SẢN LƯỢNG'!$A$5:$A$1004,"&lt;"&amp;DATE('BẢNG LƯƠNG'!$D$4,'BẢNG LƯƠNG'!$B$4+1,1)))</f>
        <v/>
      </c>
    </row>
    <row r="48" ht="19.5" customHeight="1">
      <c r="A48" s="20" t="str">
        <f t="shared" si="1"/>
        <v/>
      </c>
      <c r="B48" s="21" t="str">
        <f>IF('CÔNG ĐOẠN'!B48="","",'CÔNG ĐOẠN'!B48)</f>
        <v/>
      </c>
      <c r="C48" s="21" t="str">
        <f>IF(B48="","",'CÔNG ĐOẠN'!C48)</f>
        <v/>
      </c>
      <c r="D48" s="21" t="str">
        <f>IF(B48="","",'CÔNG ĐOẠN'!D48)</f>
        <v/>
      </c>
      <c r="E48" s="22" t="str">
        <f>IF(B48="","",'CÔNG ĐOẠN'!F48)</f>
        <v/>
      </c>
      <c r="F48" s="22" t="str">
        <f>IF(B48="","",SUMIFS('SẢN LƯỢNG'!$G$5:$G$1004,'SẢN LƯỢNG'!$D$5:$D$1004,B48,'SẢN LƯỢNG'!$A$5:$A$1004,"&gt;="&amp;DATE('BẢNG LƯƠNG'!$D$4,'BẢNG LƯƠNG'!$B$4,1),'SẢN LƯỢNG'!$A$5:$A$1004,"&lt;"&amp;DATE('BẢNG LƯƠNG'!$D$4,'BẢNG LƯƠNG'!$B$4+1,1)))</f>
        <v/>
      </c>
      <c r="G48" s="22" t="str">
        <f>IF(B48="","",SUMIFS('SẢN LƯỢNG'!$I$5:$I$1004,'SẢN LƯỢNG'!$D$5:$D$1004,B48,'SẢN LƯỢNG'!$A$5:$A$1004,"&gt;="&amp;DATE('BẢNG LƯƠNG'!$D$4,'BẢNG LƯƠNG'!$B$4,1),'SẢN LƯỢNG'!$A$5:$A$1004,"&lt;"&amp;DATE('BẢNG LƯƠNG'!$D$4,'BẢNG LƯƠNG'!$B$4+1,1)))</f>
        <v/>
      </c>
    </row>
    <row r="49" ht="19.5" customHeight="1">
      <c r="A49" s="20" t="str">
        <f t="shared" si="1"/>
        <v/>
      </c>
      <c r="B49" s="21" t="str">
        <f>IF('CÔNG ĐOẠN'!B49="","",'CÔNG ĐOẠN'!B49)</f>
        <v/>
      </c>
      <c r="C49" s="21" t="str">
        <f>IF(B49="","",'CÔNG ĐOẠN'!C49)</f>
        <v/>
      </c>
      <c r="D49" s="21" t="str">
        <f>IF(B49="","",'CÔNG ĐOẠN'!D49)</f>
        <v/>
      </c>
      <c r="E49" s="22" t="str">
        <f>IF(B49="","",'CÔNG ĐOẠN'!F49)</f>
        <v/>
      </c>
      <c r="F49" s="22" t="str">
        <f>IF(B49="","",SUMIFS('SẢN LƯỢNG'!$G$5:$G$1004,'SẢN LƯỢNG'!$D$5:$D$1004,B49,'SẢN LƯỢNG'!$A$5:$A$1004,"&gt;="&amp;DATE('BẢNG LƯƠNG'!$D$4,'BẢNG LƯƠNG'!$B$4,1),'SẢN LƯỢNG'!$A$5:$A$1004,"&lt;"&amp;DATE('BẢNG LƯƠNG'!$D$4,'BẢNG LƯƠNG'!$B$4+1,1)))</f>
        <v/>
      </c>
      <c r="G49" s="22" t="str">
        <f>IF(B49="","",SUMIFS('SẢN LƯỢNG'!$I$5:$I$1004,'SẢN LƯỢNG'!$D$5:$D$1004,B49,'SẢN LƯỢNG'!$A$5:$A$1004,"&gt;="&amp;DATE('BẢNG LƯƠNG'!$D$4,'BẢNG LƯƠNG'!$B$4,1),'SẢN LƯỢNG'!$A$5:$A$1004,"&lt;"&amp;DATE('BẢNG LƯƠNG'!$D$4,'BẢNG LƯƠNG'!$B$4+1,1)))</f>
        <v/>
      </c>
    </row>
    <row r="50" ht="19.5" customHeight="1">
      <c r="A50" s="20" t="str">
        <f t="shared" si="1"/>
        <v/>
      </c>
      <c r="B50" s="21" t="str">
        <f>IF('CÔNG ĐOẠN'!B50="","",'CÔNG ĐOẠN'!B50)</f>
        <v/>
      </c>
      <c r="C50" s="21" t="str">
        <f>IF(B50="","",'CÔNG ĐOẠN'!C50)</f>
        <v/>
      </c>
      <c r="D50" s="21" t="str">
        <f>IF(B50="","",'CÔNG ĐOẠN'!D50)</f>
        <v/>
      </c>
      <c r="E50" s="22" t="str">
        <f>IF(B50="","",'CÔNG ĐOẠN'!F50)</f>
        <v/>
      </c>
      <c r="F50" s="22" t="str">
        <f>IF(B50="","",SUMIFS('SẢN LƯỢNG'!$G$5:$G$1004,'SẢN LƯỢNG'!$D$5:$D$1004,B50,'SẢN LƯỢNG'!$A$5:$A$1004,"&gt;="&amp;DATE('BẢNG LƯƠNG'!$D$4,'BẢNG LƯƠNG'!$B$4,1),'SẢN LƯỢNG'!$A$5:$A$1004,"&lt;"&amp;DATE('BẢNG LƯƠNG'!$D$4,'BẢNG LƯƠNG'!$B$4+1,1)))</f>
        <v/>
      </c>
      <c r="G50" s="22" t="str">
        <f>IF(B50="","",SUMIFS('SẢN LƯỢNG'!$I$5:$I$1004,'SẢN LƯỢNG'!$D$5:$D$1004,B50,'SẢN LƯỢNG'!$A$5:$A$1004,"&gt;="&amp;DATE('BẢNG LƯƠNG'!$D$4,'BẢNG LƯƠNG'!$B$4,1),'SẢN LƯỢNG'!$A$5:$A$1004,"&lt;"&amp;DATE('BẢNG LƯƠNG'!$D$4,'BẢNG LƯƠNG'!$B$4+1,1)))</f>
        <v/>
      </c>
    </row>
    <row r="51" ht="19.5" customHeight="1">
      <c r="A51" s="20" t="str">
        <f t="shared" si="1"/>
        <v/>
      </c>
      <c r="B51" s="21" t="str">
        <f>IF('CÔNG ĐOẠN'!B51="","",'CÔNG ĐOẠN'!B51)</f>
        <v/>
      </c>
      <c r="C51" s="21" t="str">
        <f>IF(B51="","",'CÔNG ĐOẠN'!C51)</f>
        <v/>
      </c>
      <c r="D51" s="21" t="str">
        <f>IF(B51="","",'CÔNG ĐOẠN'!D51)</f>
        <v/>
      </c>
      <c r="E51" s="22" t="str">
        <f>IF(B51="","",'CÔNG ĐOẠN'!F51)</f>
        <v/>
      </c>
      <c r="F51" s="22" t="str">
        <f>IF(B51="","",SUMIFS('SẢN LƯỢNG'!$G$5:$G$1004,'SẢN LƯỢNG'!$D$5:$D$1004,B51,'SẢN LƯỢNG'!$A$5:$A$1004,"&gt;="&amp;DATE('BẢNG LƯƠNG'!$D$4,'BẢNG LƯƠNG'!$B$4,1),'SẢN LƯỢNG'!$A$5:$A$1004,"&lt;"&amp;DATE('BẢNG LƯƠNG'!$D$4,'BẢNG LƯƠNG'!$B$4+1,1)))</f>
        <v/>
      </c>
      <c r="G51" s="22" t="str">
        <f>IF(B51="","",SUMIFS('SẢN LƯỢNG'!$I$5:$I$1004,'SẢN LƯỢNG'!$D$5:$D$1004,B51,'SẢN LƯỢNG'!$A$5:$A$1004,"&gt;="&amp;DATE('BẢNG LƯƠNG'!$D$4,'BẢNG LƯƠNG'!$B$4,1),'SẢN LƯỢNG'!$A$5:$A$1004,"&lt;"&amp;DATE('BẢNG LƯƠNG'!$D$4,'BẢNG LƯƠNG'!$B$4+1,1)))</f>
        <v/>
      </c>
    </row>
    <row r="52" ht="19.5" customHeight="1">
      <c r="A52" s="20" t="str">
        <f t="shared" si="1"/>
        <v/>
      </c>
      <c r="B52" s="21" t="str">
        <f>IF('CÔNG ĐOẠN'!B52="","",'CÔNG ĐOẠN'!B52)</f>
        <v/>
      </c>
      <c r="C52" s="21" t="str">
        <f>IF(B52="","",'CÔNG ĐOẠN'!C52)</f>
        <v/>
      </c>
      <c r="D52" s="21" t="str">
        <f>IF(B52="","",'CÔNG ĐOẠN'!D52)</f>
        <v/>
      </c>
      <c r="E52" s="22" t="str">
        <f>IF(B52="","",'CÔNG ĐOẠN'!F52)</f>
        <v/>
      </c>
      <c r="F52" s="22" t="str">
        <f>IF(B52="","",SUMIFS('SẢN LƯỢNG'!$G$5:$G$1004,'SẢN LƯỢNG'!$D$5:$D$1004,B52,'SẢN LƯỢNG'!$A$5:$A$1004,"&gt;="&amp;DATE('BẢNG LƯƠNG'!$D$4,'BẢNG LƯƠNG'!$B$4,1),'SẢN LƯỢNG'!$A$5:$A$1004,"&lt;"&amp;DATE('BẢNG LƯƠNG'!$D$4,'BẢNG LƯƠNG'!$B$4+1,1)))</f>
        <v/>
      </c>
      <c r="G52" s="22" t="str">
        <f>IF(B52="","",SUMIFS('SẢN LƯỢNG'!$I$5:$I$1004,'SẢN LƯỢNG'!$D$5:$D$1004,B52,'SẢN LƯỢNG'!$A$5:$A$1004,"&gt;="&amp;DATE('BẢNG LƯƠNG'!$D$4,'BẢNG LƯƠNG'!$B$4,1),'SẢN LƯỢNG'!$A$5:$A$1004,"&lt;"&amp;DATE('BẢNG LƯƠNG'!$D$4,'BẢNG LƯƠNG'!$B$4+1,1)))</f>
        <v/>
      </c>
    </row>
    <row r="53" ht="19.5" customHeight="1">
      <c r="A53" s="20" t="str">
        <f t="shared" si="1"/>
        <v/>
      </c>
      <c r="B53" s="21" t="str">
        <f>IF('CÔNG ĐOẠN'!B53="","",'CÔNG ĐOẠN'!B53)</f>
        <v/>
      </c>
      <c r="C53" s="21" t="str">
        <f>IF(B53="","",'CÔNG ĐOẠN'!C53)</f>
        <v/>
      </c>
      <c r="D53" s="21" t="str">
        <f>IF(B53="","",'CÔNG ĐOẠN'!D53)</f>
        <v/>
      </c>
      <c r="E53" s="22" t="str">
        <f>IF(B53="","",'CÔNG ĐOẠN'!F53)</f>
        <v/>
      </c>
      <c r="F53" s="22" t="str">
        <f>IF(B53="","",SUMIFS('SẢN LƯỢNG'!$G$5:$G$1004,'SẢN LƯỢNG'!$D$5:$D$1004,B53,'SẢN LƯỢNG'!$A$5:$A$1004,"&gt;="&amp;DATE('BẢNG LƯƠNG'!$D$4,'BẢNG LƯƠNG'!$B$4,1),'SẢN LƯỢNG'!$A$5:$A$1004,"&lt;"&amp;DATE('BẢNG LƯƠNG'!$D$4,'BẢNG LƯƠNG'!$B$4+1,1)))</f>
        <v/>
      </c>
      <c r="G53" s="22" t="str">
        <f>IF(B53="","",SUMIFS('SẢN LƯỢNG'!$I$5:$I$1004,'SẢN LƯỢNG'!$D$5:$D$1004,B53,'SẢN LƯỢNG'!$A$5:$A$1004,"&gt;="&amp;DATE('BẢNG LƯƠNG'!$D$4,'BẢNG LƯƠNG'!$B$4,1),'SẢN LƯỢNG'!$A$5:$A$1004,"&lt;"&amp;DATE('BẢNG LƯƠNG'!$D$4,'BẢNG LƯƠNG'!$B$4+1,1)))</f>
        <v/>
      </c>
    </row>
    <row r="54" ht="19.5" customHeight="1">
      <c r="A54" s="20" t="str">
        <f t="shared" si="1"/>
        <v/>
      </c>
      <c r="B54" s="21" t="str">
        <f>IF('CÔNG ĐOẠN'!B54="","",'CÔNG ĐOẠN'!B54)</f>
        <v/>
      </c>
      <c r="C54" s="21" t="str">
        <f>IF(B54="","",'CÔNG ĐOẠN'!C54)</f>
        <v/>
      </c>
      <c r="D54" s="21" t="str">
        <f>IF(B54="","",'CÔNG ĐOẠN'!D54)</f>
        <v/>
      </c>
      <c r="E54" s="22" t="str">
        <f>IF(B54="","",'CÔNG ĐOẠN'!F54)</f>
        <v/>
      </c>
      <c r="F54" s="22" t="str">
        <f>IF(B54="","",SUMIFS('SẢN LƯỢNG'!$G$5:$G$1004,'SẢN LƯỢNG'!$D$5:$D$1004,B54,'SẢN LƯỢNG'!$A$5:$A$1004,"&gt;="&amp;DATE('BẢNG LƯƠNG'!$D$4,'BẢNG LƯƠNG'!$B$4,1),'SẢN LƯỢNG'!$A$5:$A$1004,"&lt;"&amp;DATE('BẢNG LƯƠNG'!$D$4,'BẢNG LƯƠNG'!$B$4+1,1)))</f>
        <v/>
      </c>
      <c r="G54" s="22" t="str">
        <f>IF(B54="","",SUMIFS('SẢN LƯỢNG'!$I$5:$I$1004,'SẢN LƯỢNG'!$D$5:$D$1004,B54,'SẢN LƯỢNG'!$A$5:$A$1004,"&gt;="&amp;DATE('BẢNG LƯƠNG'!$D$4,'BẢNG LƯƠNG'!$B$4,1),'SẢN LƯỢNG'!$A$5:$A$1004,"&lt;"&amp;DATE('BẢNG LƯƠNG'!$D$4,'BẢNG LƯƠNG'!$B$4+1,1)))</f>
        <v/>
      </c>
    </row>
    <row r="55" ht="19.5" customHeight="1">
      <c r="A55" s="20" t="str">
        <f t="shared" si="1"/>
        <v/>
      </c>
      <c r="B55" s="21" t="str">
        <f>IF('CÔNG ĐOẠN'!B55="","",'CÔNG ĐOẠN'!B55)</f>
        <v/>
      </c>
      <c r="C55" s="21" t="str">
        <f>IF(B55="","",'CÔNG ĐOẠN'!C55)</f>
        <v/>
      </c>
      <c r="D55" s="21" t="str">
        <f>IF(B55="","",'CÔNG ĐOẠN'!D55)</f>
        <v/>
      </c>
      <c r="E55" s="22" t="str">
        <f>IF(B55="","",'CÔNG ĐOẠN'!F55)</f>
        <v/>
      </c>
      <c r="F55" s="22" t="str">
        <f>IF(B55="","",SUMIFS('SẢN LƯỢNG'!$G$5:$G$1004,'SẢN LƯỢNG'!$D$5:$D$1004,B55,'SẢN LƯỢNG'!$A$5:$A$1004,"&gt;="&amp;DATE('BẢNG LƯƠNG'!$D$4,'BẢNG LƯƠNG'!$B$4,1),'SẢN LƯỢNG'!$A$5:$A$1004,"&lt;"&amp;DATE('BẢNG LƯƠNG'!$D$4,'BẢNG LƯƠNG'!$B$4+1,1)))</f>
        <v/>
      </c>
      <c r="G55" s="22" t="str">
        <f>IF(B55="","",SUMIFS('SẢN LƯỢNG'!$I$5:$I$1004,'SẢN LƯỢNG'!$D$5:$D$1004,B55,'SẢN LƯỢNG'!$A$5:$A$1004,"&gt;="&amp;DATE('BẢNG LƯƠNG'!$D$4,'BẢNG LƯƠNG'!$B$4,1),'SẢN LƯỢNG'!$A$5:$A$1004,"&lt;"&amp;DATE('BẢNG LƯƠNG'!$D$4,'BẢNG LƯƠNG'!$B$4+1,1)))</f>
        <v/>
      </c>
    </row>
    <row r="56" ht="19.5" customHeight="1">
      <c r="A56" s="20" t="str">
        <f t="shared" si="1"/>
        <v/>
      </c>
      <c r="B56" s="21" t="str">
        <f>IF('CÔNG ĐOẠN'!B56="","",'CÔNG ĐOẠN'!B56)</f>
        <v/>
      </c>
      <c r="C56" s="21" t="str">
        <f>IF(B56="","",'CÔNG ĐOẠN'!C56)</f>
        <v/>
      </c>
      <c r="D56" s="21" t="str">
        <f>IF(B56="","",'CÔNG ĐOẠN'!D56)</f>
        <v/>
      </c>
      <c r="E56" s="22" t="str">
        <f>IF(B56="","",'CÔNG ĐOẠN'!F56)</f>
        <v/>
      </c>
      <c r="F56" s="22" t="str">
        <f>IF(B56="","",SUMIFS('SẢN LƯỢNG'!$G$5:$G$1004,'SẢN LƯỢNG'!$D$5:$D$1004,B56,'SẢN LƯỢNG'!$A$5:$A$1004,"&gt;="&amp;DATE('BẢNG LƯƠNG'!$D$4,'BẢNG LƯƠNG'!$B$4,1),'SẢN LƯỢNG'!$A$5:$A$1004,"&lt;"&amp;DATE('BẢNG LƯƠNG'!$D$4,'BẢNG LƯƠNG'!$B$4+1,1)))</f>
        <v/>
      </c>
      <c r="G56" s="22" t="str">
        <f>IF(B56="","",SUMIFS('SẢN LƯỢNG'!$I$5:$I$1004,'SẢN LƯỢNG'!$D$5:$D$1004,B56,'SẢN LƯỢNG'!$A$5:$A$1004,"&gt;="&amp;DATE('BẢNG LƯƠNG'!$D$4,'BẢNG LƯƠNG'!$B$4,1),'SẢN LƯỢNG'!$A$5:$A$1004,"&lt;"&amp;DATE('BẢNG LƯƠNG'!$D$4,'BẢNG LƯƠNG'!$B$4+1,1)))</f>
        <v/>
      </c>
    </row>
    <row r="57" ht="19.5" customHeight="1">
      <c r="A57" s="20" t="str">
        <f t="shared" si="1"/>
        <v/>
      </c>
      <c r="B57" s="21" t="str">
        <f>IF('CÔNG ĐOẠN'!B57="","",'CÔNG ĐOẠN'!B57)</f>
        <v/>
      </c>
      <c r="C57" s="21" t="str">
        <f>IF(B57="","",'CÔNG ĐOẠN'!C57)</f>
        <v/>
      </c>
      <c r="D57" s="21" t="str">
        <f>IF(B57="","",'CÔNG ĐOẠN'!D57)</f>
        <v/>
      </c>
      <c r="E57" s="22" t="str">
        <f>IF(B57="","",'CÔNG ĐOẠN'!F57)</f>
        <v/>
      </c>
      <c r="F57" s="22" t="str">
        <f>IF(B57="","",SUMIFS('SẢN LƯỢNG'!$G$5:$G$1004,'SẢN LƯỢNG'!$D$5:$D$1004,B57,'SẢN LƯỢNG'!$A$5:$A$1004,"&gt;="&amp;DATE('BẢNG LƯƠNG'!$D$4,'BẢNG LƯƠNG'!$B$4,1),'SẢN LƯỢNG'!$A$5:$A$1004,"&lt;"&amp;DATE('BẢNG LƯƠNG'!$D$4,'BẢNG LƯƠNG'!$B$4+1,1)))</f>
        <v/>
      </c>
      <c r="G57" s="22" t="str">
        <f>IF(B57="","",SUMIFS('SẢN LƯỢNG'!$I$5:$I$1004,'SẢN LƯỢNG'!$D$5:$D$1004,B57,'SẢN LƯỢNG'!$A$5:$A$1004,"&gt;="&amp;DATE('BẢNG LƯƠNG'!$D$4,'BẢNG LƯƠNG'!$B$4,1),'SẢN LƯỢNG'!$A$5:$A$1004,"&lt;"&amp;DATE('BẢNG LƯƠNG'!$D$4,'BẢNG LƯƠNG'!$B$4+1,1)))</f>
        <v/>
      </c>
    </row>
    <row r="58" ht="19.5" customHeight="1">
      <c r="A58" s="20" t="str">
        <f t="shared" si="1"/>
        <v/>
      </c>
      <c r="B58" s="21" t="str">
        <f>IF('CÔNG ĐOẠN'!B58="","",'CÔNG ĐOẠN'!B58)</f>
        <v/>
      </c>
      <c r="C58" s="21" t="str">
        <f>IF(B58="","",'CÔNG ĐOẠN'!C58)</f>
        <v/>
      </c>
      <c r="D58" s="21" t="str">
        <f>IF(B58="","",'CÔNG ĐOẠN'!D58)</f>
        <v/>
      </c>
      <c r="E58" s="22" t="str">
        <f>IF(B58="","",'CÔNG ĐOẠN'!F58)</f>
        <v/>
      </c>
      <c r="F58" s="22" t="str">
        <f>IF(B58="","",SUMIFS('SẢN LƯỢNG'!$G$5:$G$1004,'SẢN LƯỢNG'!$D$5:$D$1004,B58,'SẢN LƯỢNG'!$A$5:$A$1004,"&gt;="&amp;DATE('BẢNG LƯƠNG'!$D$4,'BẢNG LƯƠNG'!$B$4,1),'SẢN LƯỢNG'!$A$5:$A$1004,"&lt;"&amp;DATE('BẢNG LƯƠNG'!$D$4,'BẢNG LƯƠNG'!$B$4+1,1)))</f>
        <v/>
      </c>
      <c r="G58" s="22" t="str">
        <f>IF(B58="","",SUMIFS('SẢN LƯỢNG'!$I$5:$I$1004,'SẢN LƯỢNG'!$D$5:$D$1004,B58,'SẢN LƯỢNG'!$A$5:$A$1004,"&gt;="&amp;DATE('BẢNG LƯƠNG'!$D$4,'BẢNG LƯƠNG'!$B$4,1),'SẢN LƯỢNG'!$A$5:$A$1004,"&lt;"&amp;DATE('BẢNG LƯƠNG'!$D$4,'BẢNG LƯƠNG'!$B$4+1,1)))</f>
        <v/>
      </c>
    </row>
    <row r="59" ht="19.5" customHeight="1">
      <c r="A59" s="20" t="str">
        <f t="shared" si="1"/>
        <v/>
      </c>
      <c r="B59" s="21" t="str">
        <f>IF('CÔNG ĐOẠN'!B59="","",'CÔNG ĐOẠN'!B59)</f>
        <v/>
      </c>
      <c r="C59" s="21" t="str">
        <f>IF(B59="","",'CÔNG ĐOẠN'!C59)</f>
        <v/>
      </c>
      <c r="D59" s="21" t="str">
        <f>IF(B59="","",'CÔNG ĐOẠN'!D59)</f>
        <v/>
      </c>
      <c r="E59" s="22" t="str">
        <f>IF(B59="","",'CÔNG ĐOẠN'!F59)</f>
        <v/>
      </c>
      <c r="F59" s="22" t="str">
        <f>IF(B59="","",SUMIFS('SẢN LƯỢNG'!$G$5:$G$1004,'SẢN LƯỢNG'!$D$5:$D$1004,B59,'SẢN LƯỢNG'!$A$5:$A$1004,"&gt;="&amp;DATE('BẢNG LƯƠNG'!$D$4,'BẢNG LƯƠNG'!$B$4,1),'SẢN LƯỢNG'!$A$5:$A$1004,"&lt;"&amp;DATE('BẢNG LƯƠNG'!$D$4,'BẢNG LƯƠNG'!$B$4+1,1)))</f>
        <v/>
      </c>
      <c r="G59" s="22" t="str">
        <f>IF(B59="","",SUMIFS('SẢN LƯỢNG'!$I$5:$I$1004,'SẢN LƯỢNG'!$D$5:$D$1004,B59,'SẢN LƯỢNG'!$A$5:$A$1004,"&gt;="&amp;DATE('BẢNG LƯƠNG'!$D$4,'BẢNG LƯƠNG'!$B$4,1),'SẢN LƯỢNG'!$A$5:$A$1004,"&lt;"&amp;DATE('BẢNG LƯƠNG'!$D$4,'BẢNG LƯƠNG'!$B$4+1,1)))</f>
        <v/>
      </c>
    </row>
    <row r="60" ht="19.5" customHeight="1">
      <c r="A60" s="20" t="str">
        <f t="shared" si="1"/>
        <v/>
      </c>
      <c r="B60" s="21" t="str">
        <f>IF('CÔNG ĐOẠN'!B60="","",'CÔNG ĐOẠN'!B60)</f>
        <v/>
      </c>
      <c r="C60" s="21" t="str">
        <f>IF(B60="","",'CÔNG ĐOẠN'!C60)</f>
        <v/>
      </c>
      <c r="D60" s="21" t="str">
        <f>IF(B60="","",'CÔNG ĐOẠN'!D60)</f>
        <v/>
      </c>
      <c r="E60" s="22" t="str">
        <f>IF(B60="","",'CÔNG ĐOẠN'!F60)</f>
        <v/>
      </c>
      <c r="F60" s="22" t="str">
        <f>IF(B60="","",SUMIFS('SẢN LƯỢNG'!$G$5:$G$1004,'SẢN LƯỢNG'!$D$5:$D$1004,B60,'SẢN LƯỢNG'!$A$5:$A$1004,"&gt;="&amp;DATE('BẢNG LƯƠNG'!$D$4,'BẢNG LƯƠNG'!$B$4,1),'SẢN LƯỢNG'!$A$5:$A$1004,"&lt;"&amp;DATE('BẢNG LƯƠNG'!$D$4,'BẢNG LƯƠNG'!$B$4+1,1)))</f>
        <v/>
      </c>
      <c r="G60" s="22" t="str">
        <f>IF(B60="","",SUMIFS('SẢN LƯỢNG'!$I$5:$I$1004,'SẢN LƯỢNG'!$D$5:$D$1004,B60,'SẢN LƯỢNG'!$A$5:$A$1004,"&gt;="&amp;DATE('BẢNG LƯƠNG'!$D$4,'BẢNG LƯƠNG'!$B$4,1),'SẢN LƯỢNG'!$A$5:$A$1004,"&lt;"&amp;DATE('BẢNG LƯƠNG'!$D$4,'BẢNG LƯƠNG'!$B$4+1,1)))</f>
        <v/>
      </c>
    </row>
    <row r="61" ht="19.5" customHeight="1">
      <c r="A61" s="20" t="str">
        <f t="shared" si="1"/>
        <v/>
      </c>
      <c r="B61" s="21" t="str">
        <f>IF('CÔNG ĐOẠN'!B61="","",'CÔNG ĐOẠN'!B61)</f>
        <v/>
      </c>
      <c r="C61" s="21" t="str">
        <f>IF(B61="","",'CÔNG ĐOẠN'!C61)</f>
        <v/>
      </c>
      <c r="D61" s="21" t="str">
        <f>IF(B61="","",'CÔNG ĐOẠN'!D61)</f>
        <v/>
      </c>
      <c r="E61" s="22" t="str">
        <f>IF(B61="","",'CÔNG ĐOẠN'!F61)</f>
        <v/>
      </c>
      <c r="F61" s="22" t="str">
        <f>IF(B61="","",SUMIFS('SẢN LƯỢNG'!$G$5:$G$1004,'SẢN LƯỢNG'!$D$5:$D$1004,B61,'SẢN LƯỢNG'!$A$5:$A$1004,"&gt;="&amp;DATE('BẢNG LƯƠNG'!$D$4,'BẢNG LƯƠNG'!$B$4,1),'SẢN LƯỢNG'!$A$5:$A$1004,"&lt;"&amp;DATE('BẢNG LƯƠNG'!$D$4,'BẢNG LƯƠNG'!$B$4+1,1)))</f>
        <v/>
      </c>
      <c r="G61" s="22" t="str">
        <f>IF(B61="","",SUMIFS('SẢN LƯỢNG'!$I$5:$I$1004,'SẢN LƯỢNG'!$D$5:$D$1004,B61,'SẢN LƯỢNG'!$A$5:$A$1004,"&gt;="&amp;DATE('BẢNG LƯƠNG'!$D$4,'BẢNG LƯƠNG'!$B$4,1),'SẢN LƯỢNG'!$A$5:$A$1004,"&lt;"&amp;DATE('BẢNG LƯƠNG'!$D$4,'BẢNG LƯƠNG'!$B$4+1,1)))</f>
        <v/>
      </c>
    </row>
    <row r="62" ht="19.5" customHeight="1">
      <c r="A62" s="20" t="str">
        <f t="shared" si="1"/>
        <v/>
      </c>
      <c r="B62" s="21" t="str">
        <f>IF('CÔNG ĐOẠN'!B62="","",'CÔNG ĐOẠN'!B62)</f>
        <v/>
      </c>
      <c r="C62" s="21" t="str">
        <f>IF(B62="","",'CÔNG ĐOẠN'!C62)</f>
        <v/>
      </c>
      <c r="D62" s="21" t="str">
        <f>IF(B62="","",'CÔNG ĐOẠN'!D62)</f>
        <v/>
      </c>
      <c r="E62" s="22" t="str">
        <f>IF(B62="","",'CÔNG ĐOẠN'!F62)</f>
        <v/>
      </c>
      <c r="F62" s="22" t="str">
        <f>IF(B62="","",SUMIFS('SẢN LƯỢNG'!$G$5:$G$1004,'SẢN LƯỢNG'!$D$5:$D$1004,B62,'SẢN LƯỢNG'!$A$5:$A$1004,"&gt;="&amp;DATE('BẢNG LƯƠNG'!$D$4,'BẢNG LƯƠNG'!$B$4,1),'SẢN LƯỢNG'!$A$5:$A$1004,"&lt;"&amp;DATE('BẢNG LƯƠNG'!$D$4,'BẢNG LƯƠNG'!$B$4+1,1)))</f>
        <v/>
      </c>
      <c r="G62" s="22" t="str">
        <f>IF(B62="","",SUMIFS('SẢN LƯỢNG'!$I$5:$I$1004,'SẢN LƯỢNG'!$D$5:$D$1004,B62,'SẢN LƯỢNG'!$A$5:$A$1004,"&gt;="&amp;DATE('BẢNG LƯƠNG'!$D$4,'BẢNG LƯƠNG'!$B$4,1),'SẢN LƯỢNG'!$A$5:$A$1004,"&lt;"&amp;DATE('BẢNG LƯƠNG'!$D$4,'BẢNG LƯƠNG'!$B$4+1,1)))</f>
        <v/>
      </c>
    </row>
    <row r="63" ht="19.5" customHeight="1">
      <c r="A63" s="20" t="str">
        <f t="shared" si="1"/>
        <v/>
      </c>
      <c r="B63" s="21" t="str">
        <f>IF('CÔNG ĐOẠN'!B63="","",'CÔNG ĐOẠN'!B63)</f>
        <v/>
      </c>
      <c r="C63" s="21" t="str">
        <f>IF(B63="","",'CÔNG ĐOẠN'!C63)</f>
        <v/>
      </c>
      <c r="D63" s="21" t="str">
        <f>IF(B63="","",'CÔNG ĐOẠN'!D63)</f>
        <v/>
      </c>
      <c r="E63" s="22" t="str">
        <f>IF(B63="","",'CÔNG ĐOẠN'!F63)</f>
        <v/>
      </c>
      <c r="F63" s="22" t="str">
        <f>IF(B63="","",SUMIFS('SẢN LƯỢNG'!$G$5:$G$1004,'SẢN LƯỢNG'!$D$5:$D$1004,B63,'SẢN LƯỢNG'!$A$5:$A$1004,"&gt;="&amp;DATE('BẢNG LƯƠNG'!$D$4,'BẢNG LƯƠNG'!$B$4,1),'SẢN LƯỢNG'!$A$5:$A$1004,"&lt;"&amp;DATE('BẢNG LƯƠNG'!$D$4,'BẢNG LƯƠNG'!$B$4+1,1)))</f>
        <v/>
      </c>
      <c r="G63" s="22" t="str">
        <f>IF(B63="","",SUMIFS('SẢN LƯỢNG'!$I$5:$I$1004,'SẢN LƯỢNG'!$D$5:$D$1004,B63,'SẢN LƯỢNG'!$A$5:$A$1004,"&gt;="&amp;DATE('BẢNG LƯƠNG'!$D$4,'BẢNG LƯƠNG'!$B$4,1),'SẢN LƯỢNG'!$A$5:$A$1004,"&lt;"&amp;DATE('BẢNG LƯƠNG'!$D$4,'BẢNG LƯƠNG'!$B$4+1,1)))</f>
        <v/>
      </c>
    </row>
    <row r="64" ht="19.5" customHeight="1">
      <c r="A64" s="20" t="str">
        <f t="shared" si="1"/>
        <v/>
      </c>
      <c r="B64" s="21" t="str">
        <f>IF('CÔNG ĐOẠN'!B64="","",'CÔNG ĐOẠN'!B64)</f>
        <v/>
      </c>
      <c r="C64" s="21" t="str">
        <f>IF(B64="","",'CÔNG ĐOẠN'!C64)</f>
        <v/>
      </c>
      <c r="D64" s="21" t="str">
        <f>IF(B64="","",'CÔNG ĐOẠN'!D64)</f>
        <v/>
      </c>
      <c r="E64" s="22" t="str">
        <f>IF(B64="","",'CÔNG ĐOẠN'!F64)</f>
        <v/>
      </c>
      <c r="F64" s="22" t="str">
        <f>IF(B64="","",SUMIFS('SẢN LƯỢNG'!$G$5:$G$1004,'SẢN LƯỢNG'!$D$5:$D$1004,B64,'SẢN LƯỢNG'!$A$5:$A$1004,"&gt;="&amp;DATE('BẢNG LƯƠNG'!$D$4,'BẢNG LƯƠNG'!$B$4,1),'SẢN LƯỢNG'!$A$5:$A$1004,"&lt;"&amp;DATE('BẢNG LƯƠNG'!$D$4,'BẢNG LƯƠNG'!$B$4+1,1)))</f>
        <v/>
      </c>
      <c r="G64" s="22" t="str">
        <f>IF(B64="","",SUMIFS('SẢN LƯỢNG'!$I$5:$I$1004,'SẢN LƯỢNG'!$D$5:$D$1004,B64,'SẢN LƯỢNG'!$A$5:$A$1004,"&gt;="&amp;DATE('BẢNG LƯƠNG'!$D$4,'BẢNG LƯƠNG'!$B$4,1),'SẢN LƯỢNG'!$A$5:$A$1004,"&lt;"&amp;DATE('BẢNG LƯƠNG'!$D$4,'BẢNG LƯƠNG'!$B$4+1,1)))</f>
        <v/>
      </c>
    </row>
    <row r="65" ht="19.5" customHeight="1">
      <c r="A65" s="20" t="str">
        <f t="shared" si="1"/>
        <v/>
      </c>
      <c r="B65" s="21" t="str">
        <f>IF('CÔNG ĐOẠN'!B65="","",'CÔNG ĐOẠN'!B65)</f>
        <v/>
      </c>
      <c r="C65" s="21" t="str">
        <f>IF(B65="","",'CÔNG ĐOẠN'!C65)</f>
        <v/>
      </c>
      <c r="D65" s="21" t="str">
        <f>IF(B65="","",'CÔNG ĐOẠN'!D65)</f>
        <v/>
      </c>
      <c r="E65" s="22" t="str">
        <f>IF(B65="","",'CÔNG ĐOẠN'!F65)</f>
        <v/>
      </c>
      <c r="F65" s="22" t="str">
        <f>IF(B65="","",SUMIFS('SẢN LƯỢNG'!$G$5:$G$1004,'SẢN LƯỢNG'!$D$5:$D$1004,B65,'SẢN LƯỢNG'!$A$5:$A$1004,"&gt;="&amp;DATE('BẢNG LƯƠNG'!$D$4,'BẢNG LƯƠNG'!$B$4,1),'SẢN LƯỢNG'!$A$5:$A$1004,"&lt;"&amp;DATE('BẢNG LƯƠNG'!$D$4,'BẢNG LƯƠNG'!$B$4+1,1)))</f>
        <v/>
      </c>
      <c r="G65" s="22" t="str">
        <f>IF(B65="","",SUMIFS('SẢN LƯỢNG'!$I$5:$I$1004,'SẢN LƯỢNG'!$D$5:$D$1004,B65,'SẢN LƯỢNG'!$A$5:$A$1004,"&gt;="&amp;DATE('BẢNG LƯƠNG'!$D$4,'BẢNG LƯƠNG'!$B$4,1),'SẢN LƯỢNG'!$A$5:$A$1004,"&lt;"&amp;DATE('BẢNG LƯƠNG'!$D$4,'BẢNG LƯƠNG'!$B$4+1,1)))</f>
        <v/>
      </c>
    </row>
    <row r="66" ht="19.5" customHeight="1">
      <c r="A66" s="20" t="str">
        <f t="shared" si="1"/>
        <v/>
      </c>
      <c r="B66" s="21" t="str">
        <f>IF('CÔNG ĐOẠN'!B66="","",'CÔNG ĐOẠN'!B66)</f>
        <v/>
      </c>
      <c r="C66" s="21" t="str">
        <f>IF(B66="","",'CÔNG ĐOẠN'!C66)</f>
        <v/>
      </c>
      <c r="D66" s="21" t="str">
        <f>IF(B66="","",'CÔNG ĐOẠN'!D66)</f>
        <v/>
      </c>
      <c r="E66" s="22" t="str">
        <f>IF(B66="","",'CÔNG ĐOẠN'!F66)</f>
        <v/>
      </c>
      <c r="F66" s="22" t="str">
        <f>IF(B66="","",SUMIFS('SẢN LƯỢNG'!$G$5:$G$1004,'SẢN LƯỢNG'!$D$5:$D$1004,B66,'SẢN LƯỢNG'!$A$5:$A$1004,"&gt;="&amp;DATE('BẢNG LƯƠNG'!$D$4,'BẢNG LƯƠNG'!$B$4,1),'SẢN LƯỢNG'!$A$5:$A$1004,"&lt;"&amp;DATE('BẢNG LƯƠNG'!$D$4,'BẢNG LƯƠNG'!$B$4+1,1)))</f>
        <v/>
      </c>
      <c r="G66" s="22" t="str">
        <f>IF(B66="","",SUMIFS('SẢN LƯỢNG'!$I$5:$I$1004,'SẢN LƯỢNG'!$D$5:$D$1004,B66,'SẢN LƯỢNG'!$A$5:$A$1004,"&gt;="&amp;DATE('BẢNG LƯƠNG'!$D$4,'BẢNG LƯƠNG'!$B$4,1),'SẢN LƯỢNG'!$A$5:$A$1004,"&lt;"&amp;DATE('BẢNG LƯƠNG'!$D$4,'BẢNG LƯƠNG'!$B$4+1,1)))</f>
        <v/>
      </c>
    </row>
    <row r="67" ht="19.5" customHeight="1">
      <c r="A67" s="20" t="str">
        <f t="shared" si="1"/>
        <v/>
      </c>
      <c r="B67" s="21" t="str">
        <f>IF('CÔNG ĐOẠN'!B67="","",'CÔNG ĐOẠN'!B67)</f>
        <v/>
      </c>
      <c r="C67" s="21" t="str">
        <f>IF(B67="","",'CÔNG ĐOẠN'!C67)</f>
        <v/>
      </c>
      <c r="D67" s="21" t="str">
        <f>IF(B67="","",'CÔNG ĐOẠN'!D67)</f>
        <v/>
      </c>
      <c r="E67" s="22" t="str">
        <f>IF(B67="","",'CÔNG ĐOẠN'!F67)</f>
        <v/>
      </c>
      <c r="F67" s="22" t="str">
        <f>IF(B67="","",SUMIFS('SẢN LƯỢNG'!$G$5:$G$1004,'SẢN LƯỢNG'!$D$5:$D$1004,B67,'SẢN LƯỢNG'!$A$5:$A$1004,"&gt;="&amp;DATE('BẢNG LƯƠNG'!$D$4,'BẢNG LƯƠNG'!$B$4,1),'SẢN LƯỢNG'!$A$5:$A$1004,"&lt;"&amp;DATE('BẢNG LƯƠNG'!$D$4,'BẢNG LƯƠNG'!$B$4+1,1)))</f>
        <v/>
      </c>
      <c r="G67" s="22" t="str">
        <f>IF(B67="","",SUMIFS('SẢN LƯỢNG'!$I$5:$I$1004,'SẢN LƯỢNG'!$D$5:$D$1004,B67,'SẢN LƯỢNG'!$A$5:$A$1004,"&gt;="&amp;DATE('BẢNG LƯƠNG'!$D$4,'BẢNG LƯƠNG'!$B$4,1),'SẢN LƯỢNG'!$A$5:$A$1004,"&lt;"&amp;DATE('BẢNG LƯƠNG'!$D$4,'BẢNG LƯƠNG'!$B$4+1,1)))</f>
        <v/>
      </c>
    </row>
    <row r="68" ht="19.5" customHeight="1">
      <c r="A68" s="20" t="str">
        <f t="shared" si="1"/>
        <v/>
      </c>
      <c r="B68" s="21" t="str">
        <f>IF('CÔNG ĐOẠN'!B68="","",'CÔNG ĐOẠN'!B68)</f>
        <v/>
      </c>
      <c r="C68" s="21" t="str">
        <f>IF(B68="","",'CÔNG ĐOẠN'!C68)</f>
        <v/>
      </c>
      <c r="D68" s="21" t="str">
        <f>IF(B68="","",'CÔNG ĐOẠN'!D68)</f>
        <v/>
      </c>
      <c r="E68" s="22" t="str">
        <f>IF(B68="","",'CÔNG ĐOẠN'!F68)</f>
        <v/>
      </c>
      <c r="F68" s="22" t="str">
        <f>IF(B68="","",SUMIFS('SẢN LƯỢNG'!$G$5:$G$1004,'SẢN LƯỢNG'!$D$5:$D$1004,B68,'SẢN LƯỢNG'!$A$5:$A$1004,"&gt;="&amp;DATE('BẢNG LƯƠNG'!$D$4,'BẢNG LƯƠNG'!$B$4,1),'SẢN LƯỢNG'!$A$5:$A$1004,"&lt;"&amp;DATE('BẢNG LƯƠNG'!$D$4,'BẢNG LƯƠNG'!$B$4+1,1)))</f>
        <v/>
      </c>
      <c r="G68" s="22" t="str">
        <f>IF(B68="","",SUMIFS('SẢN LƯỢNG'!$I$5:$I$1004,'SẢN LƯỢNG'!$D$5:$D$1004,B68,'SẢN LƯỢNG'!$A$5:$A$1004,"&gt;="&amp;DATE('BẢNG LƯƠNG'!$D$4,'BẢNG LƯƠNG'!$B$4,1),'SẢN LƯỢNG'!$A$5:$A$1004,"&lt;"&amp;DATE('BẢNG LƯƠNG'!$D$4,'BẢNG LƯƠNG'!$B$4+1,1)))</f>
        <v/>
      </c>
    </row>
    <row r="69" ht="19.5" customHeight="1">
      <c r="A69" s="20" t="str">
        <f t="shared" si="1"/>
        <v/>
      </c>
      <c r="B69" s="21" t="str">
        <f>IF('CÔNG ĐOẠN'!B69="","",'CÔNG ĐOẠN'!B69)</f>
        <v/>
      </c>
      <c r="C69" s="21" t="str">
        <f>IF(B69="","",'CÔNG ĐOẠN'!C69)</f>
        <v/>
      </c>
      <c r="D69" s="21" t="str">
        <f>IF(B69="","",'CÔNG ĐOẠN'!D69)</f>
        <v/>
      </c>
      <c r="E69" s="22" t="str">
        <f>IF(B69="","",'CÔNG ĐOẠN'!F69)</f>
        <v/>
      </c>
      <c r="F69" s="22" t="str">
        <f>IF(B69="","",SUMIFS('SẢN LƯỢNG'!$G$5:$G$1004,'SẢN LƯỢNG'!$D$5:$D$1004,B69,'SẢN LƯỢNG'!$A$5:$A$1004,"&gt;="&amp;DATE('BẢNG LƯƠNG'!$D$4,'BẢNG LƯƠNG'!$B$4,1),'SẢN LƯỢNG'!$A$5:$A$1004,"&lt;"&amp;DATE('BẢNG LƯƠNG'!$D$4,'BẢNG LƯƠNG'!$B$4+1,1)))</f>
        <v/>
      </c>
      <c r="G69" s="22" t="str">
        <f>IF(B69="","",SUMIFS('SẢN LƯỢNG'!$I$5:$I$1004,'SẢN LƯỢNG'!$D$5:$D$1004,B69,'SẢN LƯỢNG'!$A$5:$A$1004,"&gt;="&amp;DATE('BẢNG LƯƠNG'!$D$4,'BẢNG LƯƠNG'!$B$4,1),'SẢN LƯỢNG'!$A$5:$A$1004,"&lt;"&amp;DATE('BẢNG LƯƠNG'!$D$4,'BẢNG LƯƠNG'!$B$4+1,1)))</f>
        <v/>
      </c>
    </row>
    <row r="70" ht="19.5" customHeight="1">
      <c r="A70" s="20" t="str">
        <f t="shared" si="1"/>
        <v/>
      </c>
      <c r="B70" s="21" t="str">
        <f>IF('CÔNG ĐOẠN'!B70="","",'CÔNG ĐOẠN'!B70)</f>
        <v/>
      </c>
      <c r="C70" s="21" t="str">
        <f>IF(B70="","",'CÔNG ĐOẠN'!C70)</f>
        <v/>
      </c>
      <c r="D70" s="21" t="str">
        <f>IF(B70="","",'CÔNG ĐOẠN'!D70)</f>
        <v/>
      </c>
      <c r="E70" s="22" t="str">
        <f>IF(B70="","",'CÔNG ĐOẠN'!F70)</f>
        <v/>
      </c>
      <c r="F70" s="22" t="str">
        <f>IF(B70="","",SUMIFS('SẢN LƯỢNG'!$G$5:$G$1004,'SẢN LƯỢNG'!$D$5:$D$1004,B70,'SẢN LƯỢNG'!$A$5:$A$1004,"&gt;="&amp;DATE('BẢNG LƯƠNG'!$D$4,'BẢNG LƯƠNG'!$B$4,1),'SẢN LƯỢNG'!$A$5:$A$1004,"&lt;"&amp;DATE('BẢNG LƯƠNG'!$D$4,'BẢNG LƯƠNG'!$B$4+1,1)))</f>
        <v/>
      </c>
      <c r="G70" s="22" t="str">
        <f>IF(B70="","",SUMIFS('SẢN LƯỢNG'!$I$5:$I$1004,'SẢN LƯỢNG'!$D$5:$D$1004,B70,'SẢN LƯỢNG'!$A$5:$A$1004,"&gt;="&amp;DATE('BẢNG LƯƠNG'!$D$4,'BẢNG LƯƠNG'!$B$4,1),'SẢN LƯỢNG'!$A$5:$A$1004,"&lt;"&amp;DATE('BẢNG LƯƠNG'!$D$4,'BẢNG LƯƠNG'!$B$4+1,1)))</f>
        <v/>
      </c>
    </row>
    <row r="71" ht="19.5" customHeight="1">
      <c r="A71" s="20" t="str">
        <f t="shared" si="1"/>
        <v/>
      </c>
      <c r="B71" s="21" t="str">
        <f>IF('CÔNG ĐOẠN'!B71="","",'CÔNG ĐOẠN'!B71)</f>
        <v/>
      </c>
      <c r="C71" s="21" t="str">
        <f>IF(B71="","",'CÔNG ĐOẠN'!C71)</f>
        <v/>
      </c>
      <c r="D71" s="21" t="str">
        <f>IF(B71="","",'CÔNG ĐOẠN'!D71)</f>
        <v/>
      </c>
      <c r="E71" s="22" t="str">
        <f>IF(B71="","",'CÔNG ĐOẠN'!F71)</f>
        <v/>
      </c>
      <c r="F71" s="22" t="str">
        <f>IF(B71="","",SUMIFS('SẢN LƯỢNG'!$G$5:$G$1004,'SẢN LƯỢNG'!$D$5:$D$1004,B71,'SẢN LƯỢNG'!$A$5:$A$1004,"&gt;="&amp;DATE('BẢNG LƯƠNG'!$D$4,'BẢNG LƯƠNG'!$B$4,1),'SẢN LƯỢNG'!$A$5:$A$1004,"&lt;"&amp;DATE('BẢNG LƯƠNG'!$D$4,'BẢNG LƯƠNG'!$B$4+1,1)))</f>
        <v/>
      </c>
      <c r="G71" s="22" t="str">
        <f>IF(B71="","",SUMIFS('SẢN LƯỢNG'!$I$5:$I$1004,'SẢN LƯỢNG'!$D$5:$D$1004,B71,'SẢN LƯỢNG'!$A$5:$A$1004,"&gt;="&amp;DATE('BẢNG LƯƠNG'!$D$4,'BẢNG LƯƠNG'!$B$4,1),'SẢN LƯỢNG'!$A$5:$A$1004,"&lt;"&amp;DATE('BẢNG LƯƠNG'!$D$4,'BẢNG LƯƠNG'!$B$4+1,1)))</f>
        <v/>
      </c>
    </row>
    <row r="72" ht="19.5" customHeight="1">
      <c r="A72" s="20" t="str">
        <f t="shared" si="1"/>
        <v/>
      </c>
      <c r="B72" s="21" t="str">
        <f>IF('CÔNG ĐOẠN'!B72="","",'CÔNG ĐOẠN'!B72)</f>
        <v/>
      </c>
      <c r="C72" s="21" t="str">
        <f>IF(B72="","",'CÔNG ĐOẠN'!C72)</f>
        <v/>
      </c>
      <c r="D72" s="21" t="str">
        <f>IF(B72="","",'CÔNG ĐOẠN'!D72)</f>
        <v/>
      </c>
      <c r="E72" s="22" t="str">
        <f>IF(B72="","",'CÔNG ĐOẠN'!F72)</f>
        <v/>
      </c>
      <c r="F72" s="22" t="str">
        <f>IF(B72="","",SUMIFS('SẢN LƯỢNG'!$G$5:$G$1004,'SẢN LƯỢNG'!$D$5:$D$1004,B72,'SẢN LƯỢNG'!$A$5:$A$1004,"&gt;="&amp;DATE('BẢNG LƯƠNG'!$D$4,'BẢNG LƯƠNG'!$B$4,1),'SẢN LƯỢNG'!$A$5:$A$1004,"&lt;"&amp;DATE('BẢNG LƯƠNG'!$D$4,'BẢNG LƯƠNG'!$B$4+1,1)))</f>
        <v/>
      </c>
      <c r="G72" s="22" t="str">
        <f>IF(B72="","",SUMIFS('SẢN LƯỢNG'!$I$5:$I$1004,'SẢN LƯỢNG'!$D$5:$D$1004,B72,'SẢN LƯỢNG'!$A$5:$A$1004,"&gt;="&amp;DATE('BẢNG LƯƠNG'!$D$4,'BẢNG LƯƠNG'!$B$4,1),'SẢN LƯỢNG'!$A$5:$A$1004,"&lt;"&amp;DATE('BẢNG LƯƠNG'!$D$4,'BẢNG LƯƠNG'!$B$4+1,1)))</f>
        <v/>
      </c>
    </row>
    <row r="73" ht="19.5" customHeight="1">
      <c r="A73" s="20" t="str">
        <f t="shared" si="1"/>
        <v/>
      </c>
      <c r="B73" s="21" t="str">
        <f>IF('CÔNG ĐOẠN'!B73="","",'CÔNG ĐOẠN'!B73)</f>
        <v/>
      </c>
      <c r="C73" s="21" t="str">
        <f>IF(B73="","",'CÔNG ĐOẠN'!C73)</f>
        <v/>
      </c>
      <c r="D73" s="21" t="str">
        <f>IF(B73="","",'CÔNG ĐOẠN'!D73)</f>
        <v/>
      </c>
      <c r="E73" s="22" t="str">
        <f>IF(B73="","",'CÔNG ĐOẠN'!F73)</f>
        <v/>
      </c>
      <c r="F73" s="22" t="str">
        <f>IF(B73="","",SUMIFS('SẢN LƯỢNG'!$G$5:$G$1004,'SẢN LƯỢNG'!$D$5:$D$1004,B73,'SẢN LƯỢNG'!$A$5:$A$1004,"&gt;="&amp;DATE('BẢNG LƯƠNG'!$D$4,'BẢNG LƯƠNG'!$B$4,1),'SẢN LƯỢNG'!$A$5:$A$1004,"&lt;"&amp;DATE('BẢNG LƯƠNG'!$D$4,'BẢNG LƯƠNG'!$B$4+1,1)))</f>
        <v/>
      </c>
      <c r="G73" s="22" t="str">
        <f>IF(B73="","",SUMIFS('SẢN LƯỢNG'!$I$5:$I$1004,'SẢN LƯỢNG'!$D$5:$D$1004,B73,'SẢN LƯỢNG'!$A$5:$A$1004,"&gt;="&amp;DATE('BẢNG LƯƠNG'!$D$4,'BẢNG LƯƠNG'!$B$4,1),'SẢN LƯỢNG'!$A$5:$A$1004,"&lt;"&amp;DATE('BẢNG LƯƠNG'!$D$4,'BẢNG LƯƠNG'!$B$4+1,1)))</f>
        <v/>
      </c>
    </row>
    <row r="74" ht="19.5" customHeight="1">
      <c r="A74" s="20" t="str">
        <f t="shared" si="1"/>
        <v/>
      </c>
      <c r="B74" s="21" t="str">
        <f>IF('CÔNG ĐOẠN'!B74="","",'CÔNG ĐOẠN'!B74)</f>
        <v/>
      </c>
      <c r="C74" s="21" t="str">
        <f>IF(B74="","",'CÔNG ĐOẠN'!C74)</f>
        <v/>
      </c>
      <c r="D74" s="21" t="str">
        <f>IF(B74="","",'CÔNG ĐOẠN'!D74)</f>
        <v/>
      </c>
      <c r="E74" s="22" t="str">
        <f>IF(B74="","",'CÔNG ĐOẠN'!F74)</f>
        <v/>
      </c>
      <c r="F74" s="22" t="str">
        <f>IF(B74="","",SUMIFS('SẢN LƯỢNG'!$G$5:$G$1004,'SẢN LƯỢNG'!$D$5:$D$1004,B74,'SẢN LƯỢNG'!$A$5:$A$1004,"&gt;="&amp;DATE('BẢNG LƯƠNG'!$D$4,'BẢNG LƯƠNG'!$B$4,1),'SẢN LƯỢNG'!$A$5:$A$1004,"&lt;"&amp;DATE('BẢNG LƯƠNG'!$D$4,'BẢNG LƯƠNG'!$B$4+1,1)))</f>
        <v/>
      </c>
      <c r="G74" s="22" t="str">
        <f>IF(B74="","",SUMIFS('SẢN LƯỢNG'!$I$5:$I$1004,'SẢN LƯỢNG'!$D$5:$D$1004,B74,'SẢN LƯỢNG'!$A$5:$A$1004,"&gt;="&amp;DATE('BẢNG LƯƠNG'!$D$4,'BẢNG LƯƠNG'!$B$4,1),'SẢN LƯỢNG'!$A$5:$A$1004,"&lt;"&amp;DATE('BẢNG LƯƠNG'!$D$4,'BẢNG LƯƠNG'!$B$4+1,1)))</f>
        <v/>
      </c>
    </row>
    <row r="75" ht="19.5" customHeight="1">
      <c r="A75" s="20" t="str">
        <f t="shared" si="1"/>
        <v/>
      </c>
      <c r="B75" s="21" t="str">
        <f>IF('CÔNG ĐOẠN'!B75="","",'CÔNG ĐOẠN'!B75)</f>
        <v/>
      </c>
      <c r="C75" s="21" t="str">
        <f>IF(B75="","",'CÔNG ĐOẠN'!C75)</f>
        <v/>
      </c>
      <c r="D75" s="21" t="str">
        <f>IF(B75="","",'CÔNG ĐOẠN'!D75)</f>
        <v/>
      </c>
      <c r="E75" s="22" t="str">
        <f>IF(B75="","",'CÔNG ĐOẠN'!F75)</f>
        <v/>
      </c>
      <c r="F75" s="22" t="str">
        <f>IF(B75="","",SUMIFS('SẢN LƯỢNG'!$G$5:$G$1004,'SẢN LƯỢNG'!$D$5:$D$1004,B75,'SẢN LƯỢNG'!$A$5:$A$1004,"&gt;="&amp;DATE('BẢNG LƯƠNG'!$D$4,'BẢNG LƯƠNG'!$B$4,1),'SẢN LƯỢNG'!$A$5:$A$1004,"&lt;"&amp;DATE('BẢNG LƯƠNG'!$D$4,'BẢNG LƯƠNG'!$B$4+1,1)))</f>
        <v/>
      </c>
      <c r="G75" s="22" t="str">
        <f>IF(B75="","",SUMIFS('SẢN LƯỢNG'!$I$5:$I$1004,'SẢN LƯỢNG'!$D$5:$D$1004,B75,'SẢN LƯỢNG'!$A$5:$A$1004,"&gt;="&amp;DATE('BẢNG LƯƠNG'!$D$4,'BẢNG LƯƠNG'!$B$4,1),'SẢN LƯỢNG'!$A$5:$A$1004,"&lt;"&amp;DATE('BẢNG LƯƠNG'!$D$4,'BẢNG LƯƠNG'!$B$4+1,1)))</f>
        <v/>
      </c>
    </row>
    <row r="76" ht="19.5" customHeight="1">
      <c r="A76" s="20" t="str">
        <f t="shared" si="1"/>
        <v/>
      </c>
      <c r="B76" s="21" t="str">
        <f>IF('CÔNG ĐOẠN'!B76="","",'CÔNG ĐOẠN'!B76)</f>
        <v/>
      </c>
      <c r="C76" s="21" t="str">
        <f>IF(B76="","",'CÔNG ĐOẠN'!C76)</f>
        <v/>
      </c>
      <c r="D76" s="21" t="str">
        <f>IF(B76="","",'CÔNG ĐOẠN'!D76)</f>
        <v/>
      </c>
      <c r="E76" s="22" t="str">
        <f>IF(B76="","",'CÔNG ĐOẠN'!F76)</f>
        <v/>
      </c>
      <c r="F76" s="22" t="str">
        <f>IF(B76="","",SUMIFS('SẢN LƯỢNG'!$G$5:$G$1004,'SẢN LƯỢNG'!$D$5:$D$1004,B76,'SẢN LƯỢNG'!$A$5:$A$1004,"&gt;="&amp;DATE('BẢNG LƯƠNG'!$D$4,'BẢNG LƯƠNG'!$B$4,1),'SẢN LƯỢNG'!$A$5:$A$1004,"&lt;"&amp;DATE('BẢNG LƯƠNG'!$D$4,'BẢNG LƯƠNG'!$B$4+1,1)))</f>
        <v/>
      </c>
      <c r="G76" s="22" t="str">
        <f>IF(B76="","",SUMIFS('SẢN LƯỢNG'!$I$5:$I$1004,'SẢN LƯỢNG'!$D$5:$D$1004,B76,'SẢN LƯỢNG'!$A$5:$A$1004,"&gt;="&amp;DATE('BẢNG LƯƠNG'!$D$4,'BẢNG LƯƠNG'!$B$4,1),'SẢN LƯỢNG'!$A$5:$A$1004,"&lt;"&amp;DATE('BẢNG LƯƠNG'!$D$4,'BẢNG LƯƠNG'!$B$4+1,1)))</f>
        <v/>
      </c>
    </row>
    <row r="77" ht="19.5" customHeight="1">
      <c r="A77" s="20" t="str">
        <f t="shared" si="1"/>
        <v/>
      </c>
      <c r="B77" s="21" t="str">
        <f>IF('CÔNG ĐOẠN'!B77="","",'CÔNG ĐOẠN'!B77)</f>
        <v/>
      </c>
      <c r="C77" s="21" t="str">
        <f>IF(B77="","",'CÔNG ĐOẠN'!C77)</f>
        <v/>
      </c>
      <c r="D77" s="21" t="str">
        <f>IF(B77="","",'CÔNG ĐOẠN'!D77)</f>
        <v/>
      </c>
      <c r="E77" s="22" t="str">
        <f>IF(B77="","",'CÔNG ĐOẠN'!F77)</f>
        <v/>
      </c>
      <c r="F77" s="22" t="str">
        <f>IF(B77="","",SUMIFS('SẢN LƯỢNG'!$G$5:$G$1004,'SẢN LƯỢNG'!$D$5:$D$1004,B77,'SẢN LƯỢNG'!$A$5:$A$1004,"&gt;="&amp;DATE('BẢNG LƯƠNG'!$D$4,'BẢNG LƯƠNG'!$B$4,1),'SẢN LƯỢNG'!$A$5:$A$1004,"&lt;"&amp;DATE('BẢNG LƯƠNG'!$D$4,'BẢNG LƯƠNG'!$B$4+1,1)))</f>
        <v/>
      </c>
      <c r="G77" s="22" t="str">
        <f>IF(B77="","",SUMIFS('SẢN LƯỢNG'!$I$5:$I$1004,'SẢN LƯỢNG'!$D$5:$D$1004,B77,'SẢN LƯỢNG'!$A$5:$A$1004,"&gt;="&amp;DATE('BẢNG LƯƠNG'!$D$4,'BẢNG LƯƠNG'!$B$4,1),'SẢN LƯỢNG'!$A$5:$A$1004,"&lt;"&amp;DATE('BẢNG LƯƠNG'!$D$4,'BẢNG LƯƠNG'!$B$4+1,1)))</f>
        <v/>
      </c>
    </row>
    <row r="78" ht="19.5" customHeight="1">
      <c r="A78" s="20" t="str">
        <f t="shared" si="1"/>
        <v/>
      </c>
      <c r="B78" s="21" t="str">
        <f>IF('CÔNG ĐOẠN'!B78="","",'CÔNG ĐOẠN'!B78)</f>
        <v/>
      </c>
      <c r="C78" s="21" t="str">
        <f>IF(B78="","",'CÔNG ĐOẠN'!C78)</f>
        <v/>
      </c>
      <c r="D78" s="21" t="str">
        <f>IF(B78="","",'CÔNG ĐOẠN'!D78)</f>
        <v/>
      </c>
      <c r="E78" s="22" t="str">
        <f>IF(B78="","",'CÔNG ĐOẠN'!F78)</f>
        <v/>
      </c>
      <c r="F78" s="22" t="str">
        <f>IF(B78="","",SUMIFS('SẢN LƯỢNG'!$G$5:$G$1004,'SẢN LƯỢNG'!$D$5:$D$1004,B78,'SẢN LƯỢNG'!$A$5:$A$1004,"&gt;="&amp;DATE('BẢNG LƯƠNG'!$D$4,'BẢNG LƯƠNG'!$B$4,1),'SẢN LƯỢNG'!$A$5:$A$1004,"&lt;"&amp;DATE('BẢNG LƯƠNG'!$D$4,'BẢNG LƯƠNG'!$B$4+1,1)))</f>
        <v/>
      </c>
      <c r="G78" s="22" t="str">
        <f>IF(B78="","",SUMIFS('SẢN LƯỢNG'!$I$5:$I$1004,'SẢN LƯỢNG'!$D$5:$D$1004,B78,'SẢN LƯỢNG'!$A$5:$A$1004,"&gt;="&amp;DATE('BẢNG LƯƠNG'!$D$4,'BẢNG LƯƠNG'!$B$4,1),'SẢN LƯỢNG'!$A$5:$A$1004,"&lt;"&amp;DATE('BẢNG LƯƠNG'!$D$4,'BẢNG LƯƠNG'!$B$4+1,1)))</f>
        <v/>
      </c>
    </row>
    <row r="79" ht="19.5" customHeight="1">
      <c r="A79" s="20" t="str">
        <f t="shared" si="1"/>
        <v/>
      </c>
      <c r="B79" s="21" t="str">
        <f>IF('CÔNG ĐOẠN'!B79="","",'CÔNG ĐOẠN'!B79)</f>
        <v/>
      </c>
      <c r="C79" s="21" t="str">
        <f>IF(B79="","",'CÔNG ĐOẠN'!C79)</f>
        <v/>
      </c>
      <c r="D79" s="21" t="str">
        <f>IF(B79="","",'CÔNG ĐOẠN'!D79)</f>
        <v/>
      </c>
      <c r="E79" s="22" t="str">
        <f>IF(B79="","",'CÔNG ĐOẠN'!F79)</f>
        <v/>
      </c>
      <c r="F79" s="22" t="str">
        <f>IF(B79="","",SUMIFS('SẢN LƯỢNG'!$G$5:$G$1004,'SẢN LƯỢNG'!$D$5:$D$1004,B79,'SẢN LƯỢNG'!$A$5:$A$1004,"&gt;="&amp;DATE('BẢNG LƯƠNG'!$D$4,'BẢNG LƯƠNG'!$B$4,1),'SẢN LƯỢNG'!$A$5:$A$1004,"&lt;"&amp;DATE('BẢNG LƯƠNG'!$D$4,'BẢNG LƯƠNG'!$B$4+1,1)))</f>
        <v/>
      </c>
      <c r="G79" s="22" t="str">
        <f>IF(B79="","",SUMIFS('SẢN LƯỢNG'!$I$5:$I$1004,'SẢN LƯỢNG'!$D$5:$D$1004,B79,'SẢN LƯỢNG'!$A$5:$A$1004,"&gt;="&amp;DATE('BẢNG LƯƠNG'!$D$4,'BẢNG LƯƠNG'!$B$4,1),'SẢN LƯỢNG'!$A$5:$A$1004,"&lt;"&amp;DATE('BẢNG LƯƠNG'!$D$4,'BẢNG LƯƠNG'!$B$4+1,1)))</f>
        <v/>
      </c>
    </row>
    <row r="80" ht="19.5" customHeight="1">
      <c r="A80" s="20" t="str">
        <f t="shared" si="1"/>
        <v/>
      </c>
      <c r="B80" s="21" t="str">
        <f>IF('CÔNG ĐOẠN'!B80="","",'CÔNG ĐOẠN'!B80)</f>
        <v/>
      </c>
      <c r="C80" s="21" t="str">
        <f>IF(B80="","",'CÔNG ĐOẠN'!C80)</f>
        <v/>
      </c>
      <c r="D80" s="21" t="str">
        <f>IF(B80="","",'CÔNG ĐOẠN'!D80)</f>
        <v/>
      </c>
      <c r="E80" s="22" t="str">
        <f>IF(B80="","",'CÔNG ĐOẠN'!F80)</f>
        <v/>
      </c>
      <c r="F80" s="22" t="str">
        <f>IF(B80="","",SUMIFS('SẢN LƯỢNG'!$G$5:$G$1004,'SẢN LƯỢNG'!$D$5:$D$1004,B80,'SẢN LƯỢNG'!$A$5:$A$1004,"&gt;="&amp;DATE('BẢNG LƯƠNG'!$D$4,'BẢNG LƯƠNG'!$B$4,1),'SẢN LƯỢNG'!$A$5:$A$1004,"&lt;"&amp;DATE('BẢNG LƯƠNG'!$D$4,'BẢNG LƯƠNG'!$B$4+1,1)))</f>
        <v/>
      </c>
      <c r="G80" s="22" t="str">
        <f>IF(B80="","",SUMIFS('SẢN LƯỢNG'!$I$5:$I$1004,'SẢN LƯỢNG'!$D$5:$D$1004,B80,'SẢN LƯỢNG'!$A$5:$A$1004,"&gt;="&amp;DATE('BẢNG LƯƠNG'!$D$4,'BẢNG LƯƠNG'!$B$4,1),'SẢN LƯỢNG'!$A$5:$A$1004,"&lt;"&amp;DATE('BẢNG LƯƠNG'!$D$4,'BẢNG LƯƠNG'!$B$4+1,1)))</f>
        <v/>
      </c>
    </row>
    <row r="81" ht="19.5" customHeight="1">
      <c r="A81" s="20" t="str">
        <f t="shared" si="1"/>
        <v/>
      </c>
      <c r="B81" s="21" t="str">
        <f>IF('CÔNG ĐOẠN'!B81="","",'CÔNG ĐOẠN'!B81)</f>
        <v/>
      </c>
      <c r="C81" s="21" t="str">
        <f>IF(B81="","",'CÔNG ĐOẠN'!C81)</f>
        <v/>
      </c>
      <c r="D81" s="21" t="str">
        <f>IF(B81="","",'CÔNG ĐOẠN'!D81)</f>
        <v/>
      </c>
      <c r="E81" s="22" t="str">
        <f>IF(B81="","",'CÔNG ĐOẠN'!F81)</f>
        <v/>
      </c>
      <c r="F81" s="22" t="str">
        <f>IF(B81="","",SUMIFS('SẢN LƯỢNG'!$G$5:$G$1004,'SẢN LƯỢNG'!$D$5:$D$1004,B81,'SẢN LƯỢNG'!$A$5:$A$1004,"&gt;="&amp;DATE('BẢNG LƯƠNG'!$D$4,'BẢNG LƯƠNG'!$B$4,1),'SẢN LƯỢNG'!$A$5:$A$1004,"&lt;"&amp;DATE('BẢNG LƯƠNG'!$D$4,'BẢNG LƯƠNG'!$B$4+1,1)))</f>
        <v/>
      </c>
      <c r="G81" s="22" t="str">
        <f>IF(B81="","",SUMIFS('SẢN LƯỢNG'!$I$5:$I$1004,'SẢN LƯỢNG'!$D$5:$D$1004,B81,'SẢN LƯỢNG'!$A$5:$A$1004,"&gt;="&amp;DATE('BẢNG LƯƠNG'!$D$4,'BẢNG LƯƠNG'!$B$4,1),'SẢN LƯỢNG'!$A$5:$A$1004,"&lt;"&amp;DATE('BẢNG LƯƠNG'!$D$4,'BẢNG LƯƠNG'!$B$4+1,1)))</f>
        <v/>
      </c>
    </row>
    <row r="82" ht="19.5" customHeight="1">
      <c r="A82" s="20" t="str">
        <f t="shared" si="1"/>
        <v/>
      </c>
      <c r="B82" s="21" t="str">
        <f>IF('CÔNG ĐOẠN'!B82="","",'CÔNG ĐOẠN'!B82)</f>
        <v/>
      </c>
      <c r="C82" s="21" t="str">
        <f>IF(B82="","",'CÔNG ĐOẠN'!C82)</f>
        <v/>
      </c>
      <c r="D82" s="21" t="str">
        <f>IF(B82="","",'CÔNG ĐOẠN'!D82)</f>
        <v/>
      </c>
      <c r="E82" s="22" t="str">
        <f>IF(B82="","",'CÔNG ĐOẠN'!F82)</f>
        <v/>
      </c>
      <c r="F82" s="22" t="str">
        <f>IF(B82="","",SUMIFS('SẢN LƯỢNG'!$G$5:$G$1004,'SẢN LƯỢNG'!$D$5:$D$1004,B82,'SẢN LƯỢNG'!$A$5:$A$1004,"&gt;="&amp;DATE('BẢNG LƯƠNG'!$D$4,'BẢNG LƯƠNG'!$B$4,1),'SẢN LƯỢNG'!$A$5:$A$1004,"&lt;"&amp;DATE('BẢNG LƯƠNG'!$D$4,'BẢNG LƯƠNG'!$B$4+1,1)))</f>
        <v/>
      </c>
      <c r="G82" s="22" t="str">
        <f>IF(B82="","",SUMIFS('SẢN LƯỢNG'!$I$5:$I$1004,'SẢN LƯỢNG'!$D$5:$D$1004,B82,'SẢN LƯỢNG'!$A$5:$A$1004,"&gt;="&amp;DATE('BẢNG LƯƠNG'!$D$4,'BẢNG LƯƠNG'!$B$4,1),'SẢN LƯỢNG'!$A$5:$A$1004,"&lt;"&amp;DATE('BẢNG LƯƠNG'!$D$4,'BẢNG LƯƠNG'!$B$4+1,1)))</f>
        <v/>
      </c>
    </row>
    <row r="83" ht="19.5" customHeight="1">
      <c r="A83" s="20" t="str">
        <f t="shared" si="1"/>
        <v/>
      </c>
      <c r="B83" s="21" t="str">
        <f>IF('CÔNG ĐOẠN'!B83="","",'CÔNG ĐOẠN'!B83)</f>
        <v/>
      </c>
      <c r="C83" s="21" t="str">
        <f>IF(B83="","",'CÔNG ĐOẠN'!C83)</f>
        <v/>
      </c>
      <c r="D83" s="21" t="str">
        <f>IF(B83="","",'CÔNG ĐOẠN'!D83)</f>
        <v/>
      </c>
      <c r="E83" s="22" t="str">
        <f>IF(B83="","",'CÔNG ĐOẠN'!F83)</f>
        <v/>
      </c>
      <c r="F83" s="22" t="str">
        <f>IF(B83="","",SUMIFS('SẢN LƯỢNG'!$G$5:$G$1004,'SẢN LƯỢNG'!$D$5:$D$1004,B83,'SẢN LƯỢNG'!$A$5:$A$1004,"&gt;="&amp;DATE('BẢNG LƯƠNG'!$D$4,'BẢNG LƯƠNG'!$B$4,1),'SẢN LƯỢNG'!$A$5:$A$1004,"&lt;"&amp;DATE('BẢNG LƯƠNG'!$D$4,'BẢNG LƯƠNG'!$B$4+1,1)))</f>
        <v/>
      </c>
      <c r="G83" s="22" t="str">
        <f>IF(B83="","",SUMIFS('SẢN LƯỢNG'!$I$5:$I$1004,'SẢN LƯỢNG'!$D$5:$D$1004,B83,'SẢN LƯỢNG'!$A$5:$A$1004,"&gt;="&amp;DATE('BẢNG LƯƠNG'!$D$4,'BẢNG LƯƠNG'!$B$4,1),'SẢN LƯỢNG'!$A$5:$A$1004,"&lt;"&amp;DATE('BẢNG LƯƠNG'!$D$4,'BẢNG LƯƠNG'!$B$4+1,1)))</f>
        <v/>
      </c>
    </row>
    <row r="84" ht="19.5" customHeight="1">
      <c r="A84" s="20" t="str">
        <f t="shared" si="1"/>
        <v/>
      </c>
      <c r="B84" s="21" t="str">
        <f>IF('CÔNG ĐOẠN'!B84="","",'CÔNG ĐOẠN'!B84)</f>
        <v/>
      </c>
      <c r="C84" s="21" t="str">
        <f>IF(B84="","",'CÔNG ĐOẠN'!C84)</f>
        <v/>
      </c>
      <c r="D84" s="21" t="str">
        <f>IF(B84="","",'CÔNG ĐOẠN'!D84)</f>
        <v/>
      </c>
      <c r="E84" s="22" t="str">
        <f>IF(B84="","",'CÔNG ĐOẠN'!F84)</f>
        <v/>
      </c>
      <c r="F84" s="22" t="str">
        <f>IF(B84="","",SUMIFS('SẢN LƯỢNG'!$G$5:$G$1004,'SẢN LƯỢNG'!$D$5:$D$1004,B84,'SẢN LƯỢNG'!$A$5:$A$1004,"&gt;="&amp;DATE('BẢNG LƯƠNG'!$D$4,'BẢNG LƯƠNG'!$B$4,1),'SẢN LƯỢNG'!$A$5:$A$1004,"&lt;"&amp;DATE('BẢNG LƯƠNG'!$D$4,'BẢNG LƯƠNG'!$B$4+1,1)))</f>
        <v/>
      </c>
      <c r="G84" s="22" t="str">
        <f>IF(B84="","",SUMIFS('SẢN LƯỢNG'!$I$5:$I$1004,'SẢN LƯỢNG'!$D$5:$D$1004,B84,'SẢN LƯỢNG'!$A$5:$A$1004,"&gt;="&amp;DATE('BẢNG LƯƠNG'!$D$4,'BẢNG LƯƠNG'!$B$4,1),'SẢN LƯỢNG'!$A$5:$A$1004,"&lt;"&amp;DATE('BẢNG LƯƠNG'!$D$4,'BẢNG LƯƠNG'!$B$4+1,1)))</f>
        <v/>
      </c>
    </row>
    <row r="85" ht="19.5" customHeight="1">
      <c r="A85" s="20" t="str">
        <f t="shared" si="1"/>
        <v/>
      </c>
      <c r="B85" s="21" t="str">
        <f>IF('CÔNG ĐOẠN'!B85="","",'CÔNG ĐOẠN'!B85)</f>
        <v/>
      </c>
      <c r="C85" s="21" t="str">
        <f>IF(B85="","",'CÔNG ĐOẠN'!C85)</f>
        <v/>
      </c>
      <c r="D85" s="21" t="str">
        <f>IF(B85="","",'CÔNG ĐOẠN'!D85)</f>
        <v/>
      </c>
      <c r="E85" s="22" t="str">
        <f>IF(B85="","",'CÔNG ĐOẠN'!F85)</f>
        <v/>
      </c>
      <c r="F85" s="22" t="str">
        <f>IF(B85="","",SUMIFS('SẢN LƯỢNG'!$G$5:$G$1004,'SẢN LƯỢNG'!$D$5:$D$1004,B85,'SẢN LƯỢNG'!$A$5:$A$1004,"&gt;="&amp;DATE('BẢNG LƯƠNG'!$D$4,'BẢNG LƯƠNG'!$B$4,1),'SẢN LƯỢNG'!$A$5:$A$1004,"&lt;"&amp;DATE('BẢNG LƯƠNG'!$D$4,'BẢNG LƯƠNG'!$B$4+1,1)))</f>
        <v/>
      </c>
      <c r="G85" s="22" t="str">
        <f>IF(B85="","",SUMIFS('SẢN LƯỢNG'!$I$5:$I$1004,'SẢN LƯỢNG'!$D$5:$D$1004,B85,'SẢN LƯỢNG'!$A$5:$A$1004,"&gt;="&amp;DATE('BẢNG LƯƠNG'!$D$4,'BẢNG LƯƠNG'!$B$4,1),'SẢN LƯỢNG'!$A$5:$A$1004,"&lt;"&amp;DATE('BẢNG LƯƠNG'!$D$4,'BẢNG LƯƠNG'!$B$4+1,1)))</f>
        <v/>
      </c>
    </row>
    <row r="86" ht="19.5" customHeight="1">
      <c r="A86" s="20" t="str">
        <f t="shared" si="1"/>
        <v/>
      </c>
      <c r="B86" s="21" t="str">
        <f>IF('CÔNG ĐOẠN'!B86="","",'CÔNG ĐOẠN'!B86)</f>
        <v/>
      </c>
      <c r="C86" s="21" t="str">
        <f>IF(B86="","",'CÔNG ĐOẠN'!C86)</f>
        <v/>
      </c>
      <c r="D86" s="21" t="str">
        <f>IF(B86="","",'CÔNG ĐOẠN'!D86)</f>
        <v/>
      </c>
      <c r="E86" s="22" t="str">
        <f>IF(B86="","",'CÔNG ĐOẠN'!F86)</f>
        <v/>
      </c>
      <c r="F86" s="22" t="str">
        <f>IF(B86="","",SUMIFS('SẢN LƯỢNG'!$G$5:$G$1004,'SẢN LƯỢNG'!$D$5:$D$1004,B86,'SẢN LƯỢNG'!$A$5:$A$1004,"&gt;="&amp;DATE('BẢNG LƯƠNG'!$D$4,'BẢNG LƯƠNG'!$B$4,1),'SẢN LƯỢNG'!$A$5:$A$1004,"&lt;"&amp;DATE('BẢNG LƯƠNG'!$D$4,'BẢNG LƯƠNG'!$B$4+1,1)))</f>
        <v/>
      </c>
      <c r="G86" s="22" t="str">
        <f>IF(B86="","",SUMIFS('SẢN LƯỢNG'!$I$5:$I$1004,'SẢN LƯỢNG'!$D$5:$D$1004,B86,'SẢN LƯỢNG'!$A$5:$A$1004,"&gt;="&amp;DATE('BẢNG LƯƠNG'!$D$4,'BẢNG LƯƠNG'!$B$4,1),'SẢN LƯỢNG'!$A$5:$A$1004,"&lt;"&amp;DATE('BẢNG LƯƠNG'!$D$4,'BẢNG LƯƠNG'!$B$4+1,1)))</f>
        <v/>
      </c>
    </row>
    <row r="87" ht="19.5" customHeight="1">
      <c r="A87" s="20" t="str">
        <f t="shared" si="1"/>
        <v/>
      </c>
      <c r="B87" s="21" t="str">
        <f>IF('CÔNG ĐOẠN'!B87="","",'CÔNG ĐOẠN'!B87)</f>
        <v/>
      </c>
      <c r="C87" s="21" t="str">
        <f>IF(B87="","",'CÔNG ĐOẠN'!C87)</f>
        <v/>
      </c>
      <c r="D87" s="21" t="str">
        <f>IF(B87="","",'CÔNG ĐOẠN'!D87)</f>
        <v/>
      </c>
      <c r="E87" s="22" t="str">
        <f>IF(B87="","",'CÔNG ĐOẠN'!F87)</f>
        <v/>
      </c>
      <c r="F87" s="22" t="str">
        <f>IF(B87="","",SUMIFS('SẢN LƯỢNG'!$G$5:$G$1004,'SẢN LƯỢNG'!$D$5:$D$1004,B87,'SẢN LƯỢNG'!$A$5:$A$1004,"&gt;="&amp;DATE('BẢNG LƯƠNG'!$D$4,'BẢNG LƯƠNG'!$B$4,1),'SẢN LƯỢNG'!$A$5:$A$1004,"&lt;"&amp;DATE('BẢNG LƯƠNG'!$D$4,'BẢNG LƯƠNG'!$B$4+1,1)))</f>
        <v/>
      </c>
      <c r="G87" s="22" t="str">
        <f>IF(B87="","",SUMIFS('SẢN LƯỢNG'!$I$5:$I$1004,'SẢN LƯỢNG'!$D$5:$D$1004,B87,'SẢN LƯỢNG'!$A$5:$A$1004,"&gt;="&amp;DATE('BẢNG LƯƠNG'!$D$4,'BẢNG LƯƠNG'!$B$4,1),'SẢN LƯỢNG'!$A$5:$A$1004,"&lt;"&amp;DATE('BẢNG LƯƠNG'!$D$4,'BẢNG LƯƠNG'!$B$4+1,1)))</f>
        <v/>
      </c>
    </row>
    <row r="88" ht="19.5" customHeight="1">
      <c r="A88" s="20" t="str">
        <f t="shared" si="1"/>
        <v/>
      </c>
      <c r="B88" s="21" t="str">
        <f>IF('CÔNG ĐOẠN'!B88="","",'CÔNG ĐOẠN'!B88)</f>
        <v/>
      </c>
      <c r="C88" s="21" t="str">
        <f>IF(B88="","",'CÔNG ĐOẠN'!C88)</f>
        <v/>
      </c>
      <c r="D88" s="21" t="str">
        <f>IF(B88="","",'CÔNG ĐOẠN'!D88)</f>
        <v/>
      </c>
      <c r="E88" s="22" t="str">
        <f>IF(B88="","",'CÔNG ĐOẠN'!F88)</f>
        <v/>
      </c>
      <c r="F88" s="22" t="str">
        <f>IF(B88="","",SUMIFS('SẢN LƯỢNG'!$G$5:$G$1004,'SẢN LƯỢNG'!$D$5:$D$1004,B88,'SẢN LƯỢNG'!$A$5:$A$1004,"&gt;="&amp;DATE('BẢNG LƯƠNG'!$D$4,'BẢNG LƯƠNG'!$B$4,1),'SẢN LƯỢNG'!$A$5:$A$1004,"&lt;"&amp;DATE('BẢNG LƯƠNG'!$D$4,'BẢNG LƯƠNG'!$B$4+1,1)))</f>
        <v/>
      </c>
      <c r="G88" s="22" t="str">
        <f>IF(B88="","",SUMIFS('SẢN LƯỢNG'!$I$5:$I$1004,'SẢN LƯỢNG'!$D$5:$D$1004,B88,'SẢN LƯỢNG'!$A$5:$A$1004,"&gt;="&amp;DATE('BẢNG LƯƠNG'!$D$4,'BẢNG LƯƠNG'!$B$4,1),'SẢN LƯỢNG'!$A$5:$A$1004,"&lt;"&amp;DATE('BẢNG LƯƠNG'!$D$4,'BẢNG LƯƠNG'!$B$4+1,1)))</f>
        <v/>
      </c>
    </row>
    <row r="89" ht="19.5" customHeight="1">
      <c r="A89" s="20" t="str">
        <f t="shared" si="1"/>
        <v/>
      </c>
      <c r="B89" s="21" t="str">
        <f>IF('CÔNG ĐOẠN'!B89="","",'CÔNG ĐOẠN'!B89)</f>
        <v/>
      </c>
      <c r="C89" s="21" t="str">
        <f>IF(B89="","",'CÔNG ĐOẠN'!C89)</f>
        <v/>
      </c>
      <c r="D89" s="21" t="str">
        <f>IF(B89="","",'CÔNG ĐOẠN'!D89)</f>
        <v/>
      </c>
      <c r="E89" s="22" t="str">
        <f>IF(B89="","",'CÔNG ĐOẠN'!F89)</f>
        <v/>
      </c>
      <c r="F89" s="22" t="str">
        <f>IF(B89="","",SUMIFS('SẢN LƯỢNG'!$G$5:$G$1004,'SẢN LƯỢNG'!$D$5:$D$1004,B89,'SẢN LƯỢNG'!$A$5:$A$1004,"&gt;="&amp;DATE('BẢNG LƯƠNG'!$D$4,'BẢNG LƯƠNG'!$B$4,1),'SẢN LƯỢNG'!$A$5:$A$1004,"&lt;"&amp;DATE('BẢNG LƯƠNG'!$D$4,'BẢNG LƯƠNG'!$B$4+1,1)))</f>
        <v/>
      </c>
      <c r="G89" s="22" t="str">
        <f>IF(B89="","",SUMIFS('SẢN LƯỢNG'!$I$5:$I$1004,'SẢN LƯỢNG'!$D$5:$D$1004,B89,'SẢN LƯỢNG'!$A$5:$A$1004,"&gt;="&amp;DATE('BẢNG LƯƠNG'!$D$4,'BẢNG LƯƠNG'!$B$4,1),'SẢN LƯỢNG'!$A$5:$A$1004,"&lt;"&amp;DATE('BẢNG LƯƠNG'!$D$4,'BẢNG LƯƠNG'!$B$4+1,1)))</f>
        <v/>
      </c>
    </row>
    <row r="90" ht="19.5" customHeight="1">
      <c r="A90" s="20" t="str">
        <f t="shared" si="1"/>
        <v/>
      </c>
      <c r="B90" s="21" t="str">
        <f>IF('CÔNG ĐOẠN'!B90="","",'CÔNG ĐOẠN'!B90)</f>
        <v/>
      </c>
      <c r="C90" s="21" t="str">
        <f>IF(B90="","",'CÔNG ĐOẠN'!C90)</f>
        <v/>
      </c>
      <c r="D90" s="21" t="str">
        <f>IF(B90="","",'CÔNG ĐOẠN'!D90)</f>
        <v/>
      </c>
      <c r="E90" s="22" t="str">
        <f>IF(B90="","",'CÔNG ĐOẠN'!F90)</f>
        <v/>
      </c>
      <c r="F90" s="22" t="str">
        <f>IF(B90="","",SUMIFS('SẢN LƯỢNG'!$G$5:$G$1004,'SẢN LƯỢNG'!$D$5:$D$1004,B90,'SẢN LƯỢNG'!$A$5:$A$1004,"&gt;="&amp;DATE('BẢNG LƯƠNG'!$D$4,'BẢNG LƯƠNG'!$B$4,1),'SẢN LƯỢNG'!$A$5:$A$1004,"&lt;"&amp;DATE('BẢNG LƯƠNG'!$D$4,'BẢNG LƯƠNG'!$B$4+1,1)))</f>
        <v/>
      </c>
      <c r="G90" s="22" t="str">
        <f>IF(B90="","",SUMIFS('SẢN LƯỢNG'!$I$5:$I$1004,'SẢN LƯỢNG'!$D$5:$D$1004,B90,'SẢN LƯỢNG'!$A$5:$A$1004,"&gt;="&amp;DATE('BẢNG LƯƠNG'!$D$4,'BẢNG LƯƠNG'!$B$4,1),'SẢN LƯỢNG'!$A$5:$A$1004,"&lt;"&amp;DATE('BẢNG LƯƠNG'!$D$4,'BẢNG LƯƠNG'!$B$4+1,1)))</f>
        <v/>
      </c>
    </row>
    <row r="91" ht="19.5" customHeight="1">
      <c r="A91" s="20" t="str">
        <f t="shared" si="1"/>
        <v/>
      </c>
      <c r="B91" s="21" t="str">
        <f>IF('CÔNG ĐOẠN'!B91="","",'CÔNG ĐOẠN'!B91)</f>
        <v/>
      </c>
      <c r="C91" s="21" t="str">
        <f>IF(B91="","",'CÔNG ĐOẠN'!C91)</f>
        <v/>
      </c>
      <c r="D91" s="21" t="str">
        <f>IF(B91="","",'CÔNG ĐOẠN'!D91)</f>
        <v/>
      </c>
      <c r="E91" s="22" t="str">
        <f>IF(B91="","",'CÔNG ĐOẠN'!F91)</f>
        <v/>
      </c>
      <c r="F91" s="22" t="str">
        <f>IF(B91="","",SUMIFS('SẢN LƯỢNG'!$G$5:$G$1004,'SẢN LƯỢNG'!$D$5:$D$1004,B91,'SẢN LƯỢNG'!$A$5:$A$1004,"&gt;="&amp;DATE('BẢNG LƯƠNG'!$D$4,'BẢNG LƯƠNG'!$B$4,1),'SẢN LƯỢNG'!$A$5:$A$1004,"&lt;"&amp;DATE('BẢNG LƯƠNG'!$D$4,'BẢNG LƯƠNG'!$B$4+1,1)))</f>
        <v/>
      </c>
      <c r="G91" s="22" t="str">
        <f>IF(B91="","",SUMIFS('SẢN LƯỢNG'!$I$5:$I$1004,'SẢN LƯỢNG'!$D$5:$D$1004,B91,'SẢN LƯỢNG'!$A$5:$A$1004,"&gt;="&amp;DATE('BẢNG LƯƠNG'!$D$4,'BẢNG LƯƠNG'!$B$4,1),'SẢN LƯỢNG'!$A$5:$A$1004,"&lt;"&amp;DATE('BẢNG LƯƠNG'!$D$4,'BẢNG LƯƠNG'!$B$4+1,1)))</f>
        <v/>
      </c>
    </row>
    <row r="92" ht="19.5" customHeight="1">
      <c r="A92" s="20" t="str">
        <f t="shared" si="1"/>
        <v/>
      </c>
      <c r="B92" s="21" t="str">
        <f>IF('CÔNG ĐOẠN'!B92="","",'CÔNG ĐOẠN'!B92)</f>
        <v/>
      </c>
      <c r="C92" s="21" t="str">
        <f>IF(B92="","",'CÔNG ĐOẠN'!C92)</f>
        <v/>
      </c>
      <c r="D92" s="21" t="str">
        <f>IF(B92="","",'CÔNG ĐOẠN'!D92)</f>
        <v/>
      </c>
      <c r="E92" s="22" t="str">
        <f>IF(B92="","",'CÔNG ĐOẠN'!F92)</f>
        <v/>
      </c>
      <c r="F92" s="22" t="str">
        <f>IF(B92="","",SUMIFS('SẢN LƯỢNG'!$G$5:$G$1004,'SẢN LƯỢNG'!$D$5:$D$1004,B92,'SẢN LƯỢNG'!$A$5:$A$1004,"&gt;="&amp;DATE('BẢNG LƯƠNG'!$D$4,'BẢNG LƯƠNG'!$B$4,1),'SẢN LƯỢNG'!$A$5:$A$1004,"&lt;"&amp;DATE('BẢNG LƯƠNG'!$D$4,'BẢNG LƯƠNG'!$B$4+1,1)))</f>
        <v/>
      </c>
      <c r="G92" s="22" t="str">
        <f>IF(B92="","",SUMIFS('SẢN LƯỢNG'!$I$5:$I$1004,'SẢN LƯỢNG'!$D$5:$D$1004,B92,'SẢN LƯỢNG'!$A$5:$A$1004,"&gt;="&amp;DATE('BẢNG LƯƠNG'!$D$4,'BẢNG LƯƠNG'!$B$4,1),'SẢN LƯỢNG'!$A$5:$A$1004,"&lt;"&amp;DATE('BẢNG LƯƠNG'!$D$4,'BẢNG LƯƠNG'!$B$4+1,1)))</f>
        <v/>
      </c>
    </row>
    <row r="93" ht="19.5" customHeight="1">
      <c r="A93" s="20" t="str">
        <f t="shared" si="1"/>
        <v/>
      </c>
      <c r="B93" s="21" t="str">
        <f>IF('CÔNG ĐOẠN'!B93="","",'CÔNG ĐOẠN'!B93)</f>
        <v/>
      </c>
      <c r="C93" s="21" t="str">
        <f>IF(B93="","",'CÔNG ĐOẠN'!C93)</f>
        <v/>
      </c>
      <c r="D93" s="21" t="str">
        <f>IF(B93="","",'CÔNG ĐOẠN'!D93)</f>
        <v/>
      </c>
      <c r="E93" s="22" t="str">
        <f>IF(B93="","",'CÔNG ĐOẠN'!F93)</f>
        <v/>
      </c>
      <c r="F93" s="22" t="str">
        <f>IF(B93="","",SUMIFS('SẢN LƯỢNG'!$G$5:$G$1004,'SẢN LƯỢNG'!$D$5:$D$1004,B93,'SẢN LƯỢNG'!$A$5:$A$1004,"&gt;="&amp;DATE('BẢNG LƯƠNG'!$D$4,'BẢNG LƯƠNG'!$B$4,1),'SẢN LƯỢNG'!$A$5:$A$1004,"&lt;"&amp;DATE('BẢNG LƯƠNG'!$D$4,'BẢNG LƯƠNG'!$B$4+1,1)))</f>
        <v/>
      </c>
      <c r="G93" s="22" t="str">
        <f>IF(B93="","",SUMIFS('SẢN LƯỢNG'!$I$5:$I$1004,'SẢN LƯỢNG'!$D$5:$D$1004,B93,'SẢN LƯỢNG'!$A$5:$A$1004,"&gt;="&amp;DATE('BẢNG LƯƠNG'!$D$4,'BẢNG LƯƠNG'!$B$4,1),'SẢN LƯỢNG'!$A$5:$A$1004,"&lt;"&amp;DATE('BẢNG LƯƠNG'!$D$4,'BẢNG LƯƠNG'!$B$4+1,1)))</f>
        <v/>
      </c>
    </row>
    <row r="94" ht="19.5" customHeight="1">
      <c r="A94" s="20" t="str">
        <f t="shared" si="1"/>
        <v/>
      </c>
      <c r="B94" s="21" t="str">
        <f>IF('CÔNG ĐOẠN'!B94="","",'CÔNG ĐOẠN'!B94)</f>
        <v/>
      </c>
      <c r="C94" s="21" t="str">
        <f>IF(B94="","",'CÔNG ĐOẠN'!C94)</f>
        <v/>
      </c>
      <c r="D94" s="21" t="str">
        <f>IF(B94="","",'CÔNG ĐOẠN'!D94)</f>
        <v/>
      </c>
      <c r="E94" s="22" t="str">
        <f>IF(B94="","",'CÔNG ĐOẠN'!F94)</f>
        <v/>
      </c>
      <c r="F94" s="22" t="str">
        <f>IF(B94="","",SUMIFS('SẢN LƯỢNG'!$G$5:$G$1004,'SẢN LƯỢNG'!$D$5:$D$1004,B94,'SẢN LƯỢNG'!$A$5:$A$1004,"&gt;="&amp;DATE('BẢNG LƯƠNG'!$D$4,'BẢNG LƯƠNG'!$B$4,1),'SẢN LƯỢNG'!$A$5:$A$1004,"&lt;"&amp;DATE('BẢNG LƯƠNG'!$D$4,'BẢNG LƯƠNG'!$B$4+1,1)))</f>
        <v/>
      </c>
      <c r="G94" s="22" t="str">
        <f>IF(B94="","",SUMIFS('SẢN LƯỢNG'!$I$5:$I$1004,'SẢN LƯỢNG'!$D$5:$D$1004,B94,'SẢN LƯỢNG'!$A$5:$A$1004,"&gt;="&amp;DATE('BẢNG LƯƠNG'!$D$4,'BẢNG LƯƠNG'!$B$4,1),'SẢN LƯỢNG'!$A$5:$A$1004,"&lt;"&amp;DATE('BẢNG LƯƠNG'!$D$4,'BẢNG LƯƠNG'!$B$4+1,1)))</f>
        <v/>
      </c>
    </row>
    <row r="95" ht="19.5" customHeight="1">
      <c r="A95" s="20" t="str">
        <f t="shared" si="1"/>
        <v/>
      </c>
      <c r="B95" s="21" t="str">
        <f>IF('CÔNG ĐOẠN'!B95="","",'CÔNG ĐOẠN'!B95)</f>
        <v/>
      </c>
      <c r="C95" s="21" t="str">
        <f>IF(B95="","",'CÔNG ĐOẠN'!C95)</f>
        <v/>
      </c>
      <c r="D95" s="21" t="str">
        <f>IF(B95="","",'CÔNG ĐOẠN'!D95)</f>
        <v/>
      </c>
      <c r="E95" s="22" t="str">
        <f>IF(B95="","",'CÔNG ĐOẠN'!F95)</f>
        <v/>
      </c>
      <c r="F95" s="22" t="str">
        <f>IF(B95="","",SUMIFS('SẢN LƯỢNG'!$G$5:$G$1004,'SẢN LƯỢNG'!$D$5:$D$1004,B95,'SẢN LƯỢNG'!$A$5:$A$1004,"&gt;="&amp;DATE('BẢNG LƯƠNG'!$D$4,'BẢNG LƯƠNG'!$B$4,1),'SẢN LƯỢNG'!$A$5:$A$1004,"&lt;"&amp;DATE('BẢNG LƯƠNG'!$D$4,'BẢNG LƯƠNG'!$B$4+1,1)))</f>
        <v/>
      </c>
      <c r="G95" s="22" t="str">
        <f>IF(B95="","",SUMIFS('SẢN LƯỢNG'!$I$5:$I$1004,'SẢN LƯỢNG'!$D$5:$D$1004,B95,'SẢN LƯỢNG'!$A$5:$A$1004,"&gt;="&amp;DATE('BẢNG LƯƠNG'!$D$4,'BẢNG LƯƠNG'!$B$4,1),'SẢN LƯỢNG'!$A$5:$A$1004,"&lt;"&amp;DATE('BẢNG LƯƠNG'!$D$4,'BẢNG LƯƠNG'!$B$4+1,1)))</f>
        <v/>
      </c>
    </row>
    <row r="96" ht="19.5" customHeight="1">
      <c r="A96" s="20" t="str">
        <f t="shared" si="1"/>
        <v/>
      </c>
      <c r="B96" s="21" t="str">
        <f>IF('CÔNG ĐOẠN'!B96="","",'CÔNG ĐOẠN'!B96)</f>
        <v/>
      </c>
      <c r="C96" s="21" t="str">
        <f>IF(B96="","",'CÔNG ĐOẠN'!C96)</f>
        <v/>
      </c>
      <c r="D96" s="21" t="str">
        <f>IF(B96="","",'CÔNG ĐOẠN'!D96)</f>
        <v/>
      </c>
      <c r="E96" s="22" t="str">
        <f>IF(B96="","",'CÔNG ĐOẠN'!F96)</f>
        <v/>
      </c>
      <c r="F96" s="22" t="str">
        <f>IF(B96="","",SUMIFS('SẢN LƯỢNG'!$G$5:$G$1004,'SẢN LƯỢNG'!$D$5:$D$1004,B96,'SẢN LƯỢNG'!$A$5:$A$1004,"&gt;="&amp;DATE('BẢNG LƯƠNG'!$D$4,'BẢNG LƯƠNG'!$B$4,1),'SẢN LƯỢNG'!$A$5:$A$1004,"&lt;"&amp;DATE('BẢNG LƯƠNG'!$D$4,'BẢNG LƯƠNG'!$B$4+1,1)))</f>
        <v/>
      </c>
      <c r="G96" s="22" t="str">
        <f>IF(B96="","",SUMIFS('SẢN LƯỢNG'!$I$5:$I$1004,'SẢN LƯỢNG'!$D$5:$D$1004,B96,'SẢN LƯỢNG'!$A$5:$A$1004,"&gt;="&amp;DATE('BẢNG LƯƠNG'!$D$4,'BẢNG LƯƠNG'!$B$4,1),'SẢN LƯỢNG'!$A$5:$A$1004,"&lt;"&amp;DATE('BẢNG LƯƠNG'!$D$4,'BẢNG LƯƠNG'!$B$4+1,1)))</f>
        <v/>
      </c>
    </row>
    <row r="97" ht="19.5" customHeight="1">
      <c r="A97" s="20" t="str">
        <f t="shared" si="1"/>
        <v/>
      </c>
      <c r="B97" s="21" t="str">
        <f>IF('CÔNG ĐOẠN'!B97="","",'CÔNG ĐOẠN'!B97)</f>
        <v/>
      </c>
      <c r="C97" s="21" t="str">
        <f>IF(B97="","",'CÔNG ĐOẠN'!C97)</f>
        <v/>
      </c>
      <c r="D97" s="21" t="str">
        <f>IF(B97="","",'CÔNG ĐOẠN'!D97)</f>
        <v/>
      </c>
      <c r="E97" s="22" t="str">
        <f>IF(B97="","",'CÔNG ĐOẠN'!F97)</f>
        <v/>
      </c>
      <c r="F97" s="22" t="str">
        <f>IF(B97="","",SUMIFS('SẢN LƯỢNG'!$G$5:$G$1004,'SẢN LƯỢNG'!$D$5:$D$1004,B97,'SẢN LƯỢNG'!$A$5:$A$1004,"&gt;="&amp;DATE('BẢNG LƯƠNG'!$D$4,'BẢNG LƯƠNG'!$B$4,1),'SẢN LƯỢNG'!$A$5:$A$1004,"&lt;"&amp;DATE('BẢNG LƯƠNG'!$D$4,'BẢNG LƯƠNG'!$B$4+1,1)))</f>
        <v/>
      </c>
      <c r="G97" s="22" t="str">
        <f>IF(B97="","",SUMIFS('SẢN LƯỢNG'!$I$5:$I$1004,'SẢN LƯỢNG'!$D$5:$D$1004,B97,'SẢN LƯỢNG'!$A$5:$A$1004,"&gt;="&amp;DATE('BẢNG LƯƠNG'!$D$4,'BẢNG LƯƠNG'!$B$4,1),'SẢN LƯỢNG'!$A$5:$A$1004,"&lt;"&amp;DATE('BẢNG LƯƠNG'!$D$4,'BẢNG LƯƠNG'!$B$4+1,1)))</f>
        <v/>
      </c>
    </row>
    <row r="98" ht="19.5" customHeight="1">
      <c r="A98" s="20" t="str">
        <f t="shared" si="1"/>
        <v/>
      </c>
      <c r="B98" s="21" t="str">
        <f>IF('CÔNG ĐOẠN'!B98="","",'CÔNG ĐOẠN'!B98)</f>
        <v/>
      </c>
      <c r="C98" s="21" t="str">
        <f>IF(B98="","",'CÔNG ĐOẠN'!C98)</f>
        <v/>
      </c>
      <c r="D98" s="21" t="str">
        <f>IF(B98="","",'CÔNG ĐOẠN'!D98)</f>
        <v/>
      </c>
      <c r="E98" s="22" t="str">
        <f>IF(B98="","",'CÔNG ĐOẠN'!F98)</f>
        <v/>
      </c>
      <c r="F98" s="22" t="str">
        <f>IF(B98="","",SUMIFS('SẢN LƯỢNG'!$G$5:$G$1004,'SẢN LƯỢNG'!$D$5:$D$1004,B98,'SẢN LƯỢNG'!$A$5:$A$1004,"&gt;="&amp;DATE('BẢNG LƯƠNG'!$D$4,'BẢNG LƯƠNG'!$B$4,1),'SẢN LƯỢNG'!$A$5:$A$1004,"&lt;"&amp;DATE('BẢNG LƯƠNG'!$D$4,'BẢNG LƯƠNG'!$B$4+1,1)))</f>
        <v/>
      </c>
      <c r="G98" s="22" t="str">
        <f>IF(B98="","",SUMIFS('SẢN LƯỢNG'!$I$5:$I$1004,'SẢN LƯỢNG'!$D$5:$D$1004,B98,'SẢN LƯỢNG'!$A$5:$A$1004,"&gt;="&amp;DATE('BẢNG LƯƠNG'!$D$4,'BẢNG LƯƠNG'!$B$4,1),'SẢN LƯỢNG'!$A$5:$A$1004,"&lt;"&amp;DATE('BẢNG LƯƠNG'!$D$4,'BẢNG LƯƠNG'!$B$4+1,1)))</f>
        <v/>
      </c>
    </row>
    <row r="99" ht="19.5" customHeight="1">
      <c r="A99" s="20" t="str">
        <f t="shared" si="1"/>
        <v/>
      </c>
      <c r="B99" s="21" t="str">
        <f>IF('CÔNG ĐOẠN'!B99="","",'CÔNG ĐOẠN'!B99)</f>
        <v/>
      </c>
      <c r="C99" s="21" t="str">
        <f>IF(B99="","",'CÔNG ĐOẠN'!C99)</f>
        <v/>
      </c>
      <c r="D99" s="21" t="str">
        <f>IF(B99="","",'CÔNG ĐOẠN'!D99)</f>
        <v/>
      </c>
      <c r="E99" s="22" t="str">
        <f>IF(B99="","",'CÔNG ĐOẠN'!F99)</f>
        <v/>
      </c>
      <c r="F99" s="22" t="str">
        <f>IF(B99="","",SUMIFS('SẢN LƯỢNG'!$G$5:$G$1004,'SẢN LƯỢNG'!$D$5:$D$1004,B99,'SẢN LƯỢNG'!$A$5:$A$1004,"&gt;="&amp;DATE('BẢNG LƯƠNG'!$D$4,'BẢNG LƯƠNG'!$B$4,1),'SẢN LƯỢNG'!$A$5:$A$1004,"&lt;"&amp;DATE('BẢNG LƯƠNG'!$D$4,'BẢNG LƯƠNG'!$B$4+1,1)))</f>
        <v/>
      </c>
      <c r="G99" s="22" t="str">
        <f>IF(B99="","",SUMIFS('SẢN LƯỢNG'!$I$5:$I$1004,'SẢN LƯỢNG'!$D$5:$D$1004,B99,'SẢN LƯỢNG'!$A$5:$A$1004,"&gt;="&amp;DATE('BẢNG LƯƠNG'!$D$4,'BẢNG LƯƠNG'!$B$4,1),'SẢN LƯỢNG'!$A$5:$A$1004,"&lt;"&amp;DATE('BẢNG LƯƠNG'!$D$4,'BẢNG LƯƠNG'!$B$4+1,1)))</f>
        <v/>
      </c>
    </row>
    <row r="100" ht="19.5" customHeight="1">
      <c r="A100" s="20" t="str">
        <f t="shared" si="1"/>
        <v/>
      </c>
      <c r="B100" s="21" t="str">
        <f>IF('CÔNG ĐOẠN'!B100="","",'CÔNG ĐOẠN'!B100)</f>
        <v/>
      </c>
      <c r="C100" s="21" t="str">
        <f>IF(B100="","",'CÔNG ĐOẠN'!C100)</f>
        <v/>
      </c>
      <c r="D100" s="21" t="str">
        <f>IF(B100="","",'CÔNG ĐOẠN'!D100)</f>
        <v/>
      </c>
      <c r="E100" s="22" t="str">
        <f>IF(B100="","",'CÔNG ĐOẠN'!F100)</f>
        <v/>
      </c>
      <c r="F100" s="22" t="str">
        <f>IF(B100="","",SUMIFS('SẢN LƯỢNG'!$G$5:$G$1004,'SẢN LƯỢNG'!$D$5:$D$1004,B100,'SẢN LƯỢNG'!$A$5:$A$1004,"&gt;="&amp;DATE('BẢNG LƯƠNG'!$D$4,'BẢNG LƯƠNG'!$B$4,1),'SẢN LƯỢNG'!$A$5:$A$1004,"&lt;"&amp;DATE('BẢNG LƯƠNG'!$D$4,'BẢNG LƯƠNG'!$B$4+1,1)))</f>
        <v/>
      </c>
      <c r="G100" s="22" t="str">
        <f>IF(B100="","",SUMIFS('SẢN LƯỢNG'!$I$5:$I$1004,'SẢN LƯỢNG'!$D$5:$D$1004,B100,'SẢN LƯỢNG'!$A$5:$A$1004,"&gt;="&amp;DATE('BẢNG LƯƠNG'!$D$4,'BẢNG LƯƠNG'!$B$4,1),'SẢN LƯỢNG'!$A$5:$A$1004,"&lt;"&amp;DATE('BẢNG LƯƠNG'!$D$4,'BẢNG LƯƠNG'!$B$4+1,1)))</f>
        <v/>
      </c>
    </row>
    <row r="101" ht="19.5" customHeight="1">
      <c r="A101" s="20" t="str">
        <f t="shared" si="1"/>
        <v/>
      </c>
      <c r="B101" s="21" t="str">
        <f>IF('CÔNG ĐOẠN'!B101="","",'CÔNG ĐOẠN'!B101)</f>
        <v/>
      </c>
      <c r="C101" s="21" t="str">
        <f>IF(B101="","",'CÔNG ĐOẠN'!C101)</f>
        <v/>
      </c>
      <c r="D101" s="21" t="str">
        <f>IF(B101="","",'CÔNG ĐOẠN'!D101)</f>
        <v/>
      </c>
      <c r="E101" s="22" t="str">
        <f>IF(B101="","",'CÔNG ĐOẠN'!F101)</f>
        <v/>
      </c>
      <c r="F101" s="22" t="str">
        <f>IF(B101="","",SUMIFS('SẢN LƯỢNG'!$G$5:$G$1004,'SẢN LƯỢNG'!$D$5:$D$1004,B101,'SẢN LƯỢNG'!$A$5:$A$1004,"&gt;="&amp;DATE('BẢNG LƯƠNG'!$D$4,'BẢNG LƯƠNG'!$B$4,1),'SẢN LƯỢNG'!$A$5:$A$1004,"&lt;"&amp;DATE('BẢNG LƯƠNG'!$D$4,'BẢNG LƯƠNG'!$B$4+1,1)))</f>
        <v/>
      </c>
      <c r="G101" s="22" t="str">
        <f>IF(B101="","",SUMIFS('SẢN LƯỢNG'!$I$5:$I$1004,'SẢN LƯỢNG'!$D$5:$D$1004,B101,'SẢN LƯỢNG'!$A$5:$A$1004,"&gt;="&amp;DATE('BẢNG LƯƠNG'!$D$4,'BẢNG LƯƠNG'!$B$4,1),'SẢN LƯỢNG'!$A$5:$A$1004,"&lt;"&amp;DATE('BẢNG LƯƠNG'!$D$4,'BẢNG LƯƠNG'!$B$4+1,1)))</f>
        <v/>
      </c>
    </row>
    <row r="102" ht="19.5" customHeight="1">
      <c r="A102" s="20" t="str">
        <f t="shared" si="1"/>
        <v/>
      </c>
      <c r="B102" s="21" t="str">
        <f>IF('CÔNG ĐOẠN'!B102="","",'CÔNG ĐOẠN'!B102)</f>
        <v/>
      </c>
      <c r="C102" s="21" t="str">
        <f>IF(B102="","",'CÔNG ĐOẠN'!C102)</f>
        <v/>
      </c>
      <c r="D102" s="21" t="str">
        <f>IF(B102="","",'CÔNG ĐOẠN'!D102)</f>
        <v/>
      </c>
      <c r="E102" s="22" t="str">
        <f>IF(B102="","",'CÔNG ĐOẠN'!F102)</f>
        <v/>
      </c>
      <c r="F102" s="22" t="str">
        <f>IF(B102="","",SUMIFS('SẢN LƯỢNG'!$G$5:$G$1004,'SẢN LƯỢNG'!$D$5:$D$1004,B102,'SẢN LƯỢNG'!$A$5:$A$1004,"&gt;="&amp;DATE('BẢNG LƯƠNG'!$D$4,'BẢNG LƯƠNG'!$B$4,1),'SẢN LƯỢNG'!$A$5:$A$1004,"&lt;"&amp;DATE('BẢNG LƯƠNG'!$D$4,'BẢNG LƯƠNG'!$B$4+1,1)))</f>
        <v/>
      </c>
      <c r="G102" s="22" t="str">
        <f>IF(B102="","",SUMIFS('SẢN LƯỢNG'!$I$5:$I$1004,'SẢN LƯỢNG'!$D$5:$D$1004,B102,'SẢN LƯỢNG'!$A$5:$A$1004,"&gt;="&amp;DATE('BẢNG LƯƠNG'!$D$4,'BẢNG LƯƠNG'!$B$4,1),'SẢN LƯỢNG'!$A$5:$A$1004,"&lt;"&amp;DATE('BẢNG LƯƠNG'!$D$4,'BẢNG LƯƠNG'!$B$4+1,1)))</f>
        <v/>
      </c>
    </row>
    <row r="103" ht="19.5" customHeight="1">
      <c r="A103" s="20" t="str">
        <f t="shared" si="1"/>
        <v/>
      </c>
      <c r="B103" s="21" t="str">
        <f>IF('CÔNG ĐOẠN'!B103="","",'CÔNG ĐOẠN'!B103)</f>
        <v/>
      </c>
      <c r="C103" s="21" t="str">
        <f>IF(B103="","",'CÔNG ĐOẠN'!C103)</f>
        <v/>
      </c>
      <c r="D103" s="21" t="str">
        <f>IF(B103="","",'CÔNG ĐOẠN'!D103)</f>
        <v/>
      </c>
      <c r="E103" s="22" t="str">
        <f>IF(B103="","",'CÔNG ĐOẠN'!F103)</f>
        <v/>
      </c>
      <c r="F103" s="22" t="str">
        <f>IF(B103="","",SUMIFS('SẢN LƯỢNG'!$G$5:$G$1004,'SẢN LƯỢNG'!$D$5:$D$1004,B103,'SẢN LƯỢNG'!$A$5:$A$1004,"&gt;="&amp;DATE('BẢNG LƯƠNG'!$D$4,'BẢNG LƯƠNG'!$B$4,1),'SẢN LƯỢNG'!$A$5:$A$1004,"&lt;"&amp;DATE('BẢNG LƯƠNG'!$D$4,'BẢNG LƯƠNG'!$B$4+1,1)))</f>
        <v/>
      </c>
      <c r="G103" s="22" t="str">
        <f>IF(B103="","",SUMIFS('SẢN LƯỢNG'!$I$5:$I$1004,'SẢN LƯỢNG'!$D$5:$D$1004,B103,'SẢN LƯỢNG'!$A$5:$A$1004,"&gt;="&amp;DATE('BẢNG LƯƠNG'!$D$4,'BẢNG LƯƠNG'!$B$4,1),'SẢN LƯỢNG'!$A$5:$A$1004,"&lt;"&amp;DATE('BẢNG LƯƠNG'!$D$4,'BẢNG LƯƠNG'!$B$4+1,1)))</f>
        <v/>
      </c>
    </row>
    <row r="104" ht="19.5" customHeight="1">
      <c r="A104" s="20" t="str">
        <f t="shared" si="1"/>
        <v/>
      </c>
      <c r="B104" s="21" t="str">
        <f>IF('CÔNG ĐOẠN'!B104="","",'CÔNG ĐOẠN'!B104)</f>
        <v/>
      </c>
      <c r="C104" s="21" t="str">
        <f>IF(B104="","",'CÔNG ĐOẠN'!C104)</f>
        <v/>
      </c>
      <c r="D104" s="21" t="str">
        <f>IF(B104="","",'CÔNG ĐOẠN'!D104)</f>
        <v/>
      </c>
      <c r="E104" s="22" t="str">
        <f>IF(B104="","",'CÔNG ĐOẠN'!F104)</f>
        <v/>
      </c>
      <c r="F104" s="22" t="str">
        <f>IF(B104="","",SUMIFS('SẢN LƯỢNG'!$G$5:$G$1004,'SẢN LƯỢNG'!$D$5:$D$1004,B104,'SẢN LƯỢNG'!$A$5:$A$1004,"&gt;="&amp;DATE('BẢNG LƯƠNG'!$D$4,'BẢNG LƯƠNG'!$B$4,1),'SẢN LƯỢNG'!$A$5:$A$1004,"&lt;"&amp;DATE('BẢNG LƯƠNG'!$D$4,'BẢNG LƯƠNG'!$B$4+1,1)))</f>
        <v/>
      </c>
      <c r="G104" s="22" t="str">
        <f>IF(B104="","",SUMIFS('SẢN LƯỢNG'!$I$5:$I$1004,'SẢN LƯỢNG'!$D$5:$D$1004,B104,'SẢN LƯỢNG'!$A$5:$A$1004,"&gt;="&amp;DATE('BẢNG LƯƠNG'!$D$4,'BẢNG LƯƠNG'!$B$4,1),'SẢN LƯỢNG'!$A$5:$A$1004,"&lt;"&amp;DATE('BẢNG LƯƠNG'!$D$4,'BẢNG LƯƠNG'!$B$4+1,1)))</f>
        <v/>
      </c>
    </row>
    <row r="105" ht="15.0" customHeight="1">
      <c r="A105" s="25" t="s">
        <v>54</v>
      </c>
      <c r="B105" s="26"/>
      <c r="C105" s="26"/>
      <c r="D105" s="26"/>
      <c r="E105" s="27"/>
      <c r="F105" s="28">
        <f t="shared" ref="F105:G105" si="2">SUM(F5:F104)</f>
        <v>63440</v>
      </c>
      <c r="G105" s="28">
        <f t="shared" si="2"/>
        <v>52085000</v>
      </c>
    </row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1:G1"/>
    <mergeCell ref="A2:G2"/>
    <mergeCell ref="A105:E105"/>
  </mergeCell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28.0"/>
    <col customWidth="1" min="4" max="4" width="16.0"/>
    <col customWidth="1" min="5" max="5" width="22.0"/>
    <col customWidth="1" min="6" max="6" width="20.0"/>
    <col customWidth="1" min="7" max="26" width="8.57"/>
  </cols>
  <sheetData>
    <row r="1" ht="33.75" customHeight="1">
      <c r="A1" s="1" t="s">
        <v>91</v>
      </c>
      <c r="B1" s="2"/>
      <c r="C1" s="2"/>
      <c r="D1" s="2"/>
      <c r="E1" s="2"/>
      <c r="F1" s="3"/>
    </row>
    <row r="2" ht="19.5" customHeight="1">
      <c r="A2" s="4" t="s">
        <v>92</v>
      </c>
      <c r="B2" s="2"/>
      <c r="C2" s="2"/>
      <c r="D2" s="2"/>
      <c r="E2" s="2"/>
      <c r="F2" s="3"/>
    </row>
    <row r="4" ht="31.5" customHeight="1">
      <c r="A4" s="19" t="s">
        <v>40</v>
      </c>
      <c r="B4" s="19" t="s">
        <v>41</v>
      </c>
      <c r="C4" s="19" t="s">
        <v>42</v>
      </c>
      <c r="D4" s="19" t="s">
        <v>43</v>
      </c>
      <c r="E4" s="19" t="s">
        <v>93</v>
      </c>
      <c r="F4" s="19" t="s">
        <v>49</v>
      </c>
    </row>
    <row r="5" ht="19.5" customHeight="1">
      <c r="A5" s="20">
        <v>1.0</v>
      </c>
      <c r="B5" s="30" t="s">
        <v>65</v>
      </c>
      <c r="C5" s="30" t="s">
        <v>94</v>
      </c>
      <c r="D5" s="30" t="s">
        <v>95</v>
      </c>
      <c r="E5" s="30" t="s">
        <v>96</v>
      </c>
      <c r="F5" s="23">
        <v>5500000.0</v>
      </c>
    </row>
    <row r="6" ht="19.5" customHeight="1">
      <c r="A6" s="20">
        <v>2.0</v>
      </c>
      <c r="B6" s="30" t="s">
        <v>68</v>
      </c>
      <c r="C6" s="30" t="s">
        <v>97</v>
      </c>
      <c r="D6" s="30" t="s">
        <v>95</v>
      </c>
      <c r="E6" s="30" t="s">
        <v>98</v>
      </c>
      <c r="F6" s="23">
        <v>5200000.0</v>
      </c>
    </row>
    <row r="7" ht="19.5" customHeight="1">
      <c r="A7" s="20">
        <v>3.0</v>
      </c>
      <c r="B7" s="30" t="s">
        <v>70</v>
      </c>
      <c r="C7" s="30" t="s">
        <v>99</v>
      </c>
      <c r="D7" s="30" t="s">
        <v>95</v>
      </c>
      <c r="E7" s="30" t="s">
        <v>96</v>
      </c>
      <c r="F7" s="23">
        <v>5500000.0</v>
      </c>
    </row>
    <row r="8" ht="19.5" customHeight="1">
      <c r="A8" s="20">
        <v>4.0</v>
      </c>
      <c r="B8" s="30" t="s">
        <v>72</v>
      </c>
      <c r="C8" s="30" t="s">
        <v>100</v>
      </c>
      <c r="D8" s="30" t="s">
        <v>95</v>
      </c>
      <c r="E8" s="30" t="s">
        <v>101</v>
      </c>
      <c r="F8" s="23">
        <v>4900000.0</v>
      </c>
    </row>
    <row r="9" ht="19.5" customHeight="1">
      <c r="A9" s="20">
        <v>5.0</v>
      </c>
      <c r="B9" s="30" t="s">
        <v>74</v>
      </c>
      <c r="C9" s="30" t="s">
        <v>102</v>
      </c>
      <c r="D9" s="30" t="s">
        <v>103</v>
      </c>
      <c r="E9" s="30" t="s">
        <v>98</v>
      </c>
      <c r="F9" s="23">
        <v>5200000.0</v>
      </c>
    </row>
    <row r="10" ht="19.5" customHeight="1">
      <c r="A10" s="20">
        <v>6.0</v>
      </c>
      <c r="B10" s="30" t="s">
        <v>76</v>
      </c>
      <c r="C10" s="30" t="s">
        <v>104</v>
      </c>
      <c r="D10" s="30" t="s">
        <v>103</v>
      </c>
      <c r="E10" s="30" t="s">
        <v>98</v>
      </c>
      <c r="F10" s="23">
        <v>5200000.0</v>
      </c>
    </row>
    <row r="11" ht="19.5" customHeight="1">
      <c r="A11" s="20">
        <v>7.0</v>
      </c>
      <c r="B11" s="30" t="s">
        <v>78</v>
      </c>
      <c r="C11" s="30" t="s">
        <v>105</v>
      </c>
      <c r="D11" s="30" t="s">
        <v>103</v>
      </c>
      <c r="E11" s="30" t="s">
        <v>106</v>
      </c>
      <c r="F11" s="23">
        <v>5800000.0</v>
      </c>
    </row>
    <row r="12" ht="19.5" customHeight="1">
      <c r="A12" s="20">
        <v>8.0</v>
      </c>
      <c r="B12" s="30" t="s">
        <v>80</v>
      </c>
      <c r="C12" s="30" t="s">
        <v>107</v>
      </c>
      <c r="D12" s="30" t="s">
        <v>103</v>
      </c>
      <c r="E12" s="30" t="s">
        <v>101</v>
      </c>
      <c r="F12" s="23">
        <v>4900000.0</v>
      </c>
    </row>
    <row r="13" ht="19.5" customHeight="1">
      <c r="A13" s="20">
        <v>9.0</v>
      </c>
      <c r="B13" s="30"/>
      <c r="C13" s="30"/>
      <c r="D13" s="30"/>
      <c r="E13" s="30"/>
      <c r="F13" s="23"/>
    </row>
    <row r="14" ht="19.5" customHeight="1">
      <c r="A14" s="20">
        <v>10.0</v>
      </c>
      <c r="B14" s="30"/>
      <c r="C14" s="30"/>
      <c r="D14" s="30"/>
      <c r="E14" s="30"/>
      <c r="F14" s="23"/>
    </row>
    <row r="15" ht="19.5" customHeight="1">
      <c r="A15" s="20">
        <v>11.0</v>
      </c>
      <c r="B15" s="30"/>
      <c r="C15" s="30"/>
      <c r="D15" s="30"/>
      <c r="E15" s="30"/>
      <c r="F15" s="23"/>
    </row>
    <row r="16" ht="19.5" customHeight="1">
      <c r="A16" s="20">
        <v>12.0</v>
      </c>
      <c r="B16" s="30"/>
      <c r="C16" s="30"/>
      <c r="D16" s="30"/>
      <c r="E16" s="30"/>
      <c r="F16" s="23"/>
    </row>
    <row r="17" ht="19.5" customHeight="1">
      <c r="A17" s="20">
        <v>13.0</v>
      </c>
      <c r="B17" s="30"/>
      <c r="C17" s="30"/>
      <c r="D17" s="30"/>
      <c r="E17" s="30"/>
      <c r="F17" s="23"/>
    </row>
    <row r="18" ht="19.5" customHeight="1">
      <c r="A18" s="20">
        <v>14.0</v>
      </c>
      <c r="B18" s="30"/>
      <c r="C18" s="30"/>
      <c r="D18" s="30"/>
      <c r="E18" s="30"/>
      <c r="F18" s="23"/>
    </row>
    <row r="19" ht="19.5" customHeight="1">
      <c r="A19" s="20">
        <v>15.0</v>
      </c>
      <c r="B19" s="30"/>
      <c r="C19" s="30"/>
      <c r="D19" s="30"/>
      <c r="E19" s="30"/>
      <c r="F19" s="23"/>
    </row>
    <row r="20" ht="19.5" customHeight="1">
      <c r="A20" s="20">
        <v>16.0</v>
      </c>
      <c r="B20" s="30"/>
      <c r="C20" s="30"/>
      <c r="D20" s="30"/>
      <c r="E20" s="30"/>
      <c r="F20" s="23"/>
    </row>
    <row r="21" ht="19.5" customHeight="1">
      <c r="A21" s="20">
        <v>17.0</v>
      </c>
      <c r="B21" s="30"/>
      <c r="C21" s="30"/>
      <c r="D21" s="30"/>
      <c r="E21" s="30"/>
      <c r="F21" s="23"/>
    </row>
    <row r="22" ht="19.5" customHeight="1">
      <c r="A22" s="20">
        <v>18.0</v>
      </c>
      <c r="B22" s="30"/>
      <c r="C22" s="30"/>
      <c r="D22" s="30"/>
      <c r="E22" s="30"/>
      <c r="F22" s="23"/>
    </row>
    <row r="23" ht="19.5" customHeight="1">
      <c r="A23" s="20">
        <v>19.0</v>
      </c>
      <c r="B23" s="30"/>
      <c r="C23" s="30"/>
      <c r="D23" s="30"/>
      <c r="E23" s="30"/>
      <c r="F23" s="23"/>
    </row>
    <row r="24" ht="19.5" customHeight="1">
      <c r="A24" s="20">
        <v>20.0</v>
      </c>
      <c r="B24" s="30"/>
      <c r="C24" s="30"/>
      <c r="D24" s="30"/>
      <c r="E24" s="30"/>
      <c r="F24" s="23"/>
    </row>
    <row r="25" ht="19.5" customHeight="1">
      <c r="A25" s="20">
        <v>21.0</v>
      </c>
      <c r="B25" s="30"/>
      <c r="C25" s="30"/>
      <c r="D25" s="30"/>
      <c r="E25" s="30"/>
      <c r="F25" s="23"/>
    </row>
    <row r="26" ht="19.5" customHeight="1">
      <c r="A26" s="20">
        <v>22.0</v>
      </c>
      <c r="B26" s="30"/>
      <c r="C26" s="30"/>
      <c r="D26" s="30"/>
      <c r="E26" s="30"/>
      <c r="F26" s="23"/>
    </row>
    <row r="27" ht="19.5" customHeight="1">
      <c r="A27" s="20">
        <v>23.0</v>
      </c>
      <c r="B27" s="30"/>
      <c r="C27" s="30"/>
      <c r="D27" s="30"/>
      <c r="E27" s="30"/>
      <c r="F27" s="23"/>
    </row>
    <row r="28" ht="19.5" customHeight="1">
      <c r="A28" s="20">
        <v>24.0</v>
      </c>
      <c r="B28" s="30"/>
      <c r="C28" s="30"/>
      <c r="D28" s="30"/>
      <c r="E28" s="30"/>
      <c r="F28" s="23"/>
    </row>
    <row r="29" ht="19.5" customHeight="1">
      <c r="A29" s="20">
        <v>25.0</v>
      </c>
      <c r="B29" s="30"/>
      <c r="C29" s="30"/>
      <c r="D29" s="30"/>
      <c r="E29" s="30"/>
      <c r="F29" s="23"/>
    </row>
    <row r="30" ht="19.5" customHeight="1">
      <c r="A30" s="20">
        <v>26.0</v>
      </c>
      <c r="B30" s="30"/>
      <c r="C30" s="30"/>
      <c r="D30" s="30"/>
      <c r="E30" s="30"/>
      <c r="F30" s="23"/>
    </row>
    <row r="31" ht="19.5" customHeight="1">
      <c r="A31" s="20">
        <v>27.0</v>
      </c>
      <c r="B31" s="30"/>
      <c r="C31" s="30"/>
      <c r="D31" s="30"/>
      <c r="E31" s="30"/>
      <c r="F31" s="23"/>
    </row>
    <row r="32" ht="19.5" customHeight="1">
      <c r="A32" s="20">
        <v>28.0</v>
      </c>
      <c r="B32" s="30"/>
      <c r="C32" s="30"/>
      <c r="D32" s="30"/>
      <c r="E32" s="30"/>
      <c r="F32" s="23"/>
    </row>
    <row r="33" ht="19.5" customHeight="1">
      <c r="A33" s="20">
        <v>29.0</v>
      </c>
      <c r="B33" s="30"/>
      <c r="C33" s="30"/>
      <c r="D33" s="30"/>
      <c r="E33" s="30"/>
      <c r="F33" s="23"/>
    </row>
    <row r="34" ht="19.5" customHeight="1">
      <c r="A34" s="20">
        <v>30.0</v>
      </c>
      <c r="B34" s="30"/>
      <c r="C34" s="30"/>
      <c r="D34" s="30"/>
      <c r="E34" s="30"/>
      <c r="F34" s="23"/>
    </row>
    <row r="35" ht="19.5" customHeight="1">
      <c r="A35" s="20">
        <v>31.0</v>
      </c>
      <c r="B35" s="30"/>
      <c r="C35" s="30"/>
      <c r="D35" s="30"/>
      <c r="E35" s="30"/>
      <c r="F35" s="23"/>
    </row>
    <row r="36" ht="19.5" customHeight="1">
      <c r="A36" s="20">
        <v>32.0</v>
      </c>
      <c r="B36" s="30"/>
      <c r="C36" s="30"/>
      <c r="D36" s="30"/>
      <c r="E36" s="30"/>
      <c r="F36" s="23"/>
    </row>
    <row r="37" ht="19.5" customHeight="1">
      <c r="A37" s="20">
        <v>33.0</v>
      </c>
      <c r="B37" s="30"/>
      <c r="C37" s="30"/>
      <c r="D37" s="30"/>
      <c r="E37" s="30"/>
      <c r="F37" s="23"/>
    </row>
    <row r="38" ht="19.5" customHeight="1">
      <c r="A38" s="20">
        <v>34.0</v>
      </c>
      <c r="B38" s="30"/>
      <c r="C38" s="30"/>
      <c r="D38" s="30"/>
      <c r="E38" s="30"/>
      <c r="F38" s="23"/>
    </row>
    <row r="39" ht="19.5" customHeight="1">
      <c r="A39" s="20">
        <v>35.0</v>
      </c>
      <c r="B39" s="30"/>
      <c r="C39" s="30"/>
      <c r="D39" s="30"/>
      <c r="E39" s="30"/>
      <c r="F39" s="23"/>
    </row>
    <row r="40" ht="19.5" customHeight="1">
      <c r="A40" s="20">
        <v>36.0</v>
      </c>
      <c r="B40" s="30"/>
      <c r="C40" s="30"/>
      <c r="D40" s="30"/>
      <c r="E40" s="30"/>
      <c r="F40" s="23"/>
    </row>
    <row r="41" ht="19.5" customHeight="1">
      <c r="A41" s="20">
        <v>37.0</v>
      </c>
      <c r="B41" s="30"/>
      <c r="C41" s="30"/>
      <c r="D41" s="30"/>
      <c r="E41" s="30"/>
      <c r="F41" s="23"/>
    </row>
    <row r="42" ht="19.5" customHeight="1">
      <c r="A42" s="20">
        <v>38.0</v>
      </c>
      <c r="B42" s="30"/>
      <c r="C42" s="30"/>
      <c r="D42" s="30"/>
      <c r="E42" s="30"/>
      <c r="F42" s="23"/>
    </row>
    <row r="43" ht="19.5" customHeight="1">
      <c r="A43" s="20">
        <v>39.0</v>
      </c>
      <c r="B43" s="30"/>
      <c r="C43" s="30"/>
      <c r="D43" s="30"/>
      <c r="E43" s="30"/>
      <c r="F43" s="23"/>
    </row>
    <row r="44" ht="19.5" customHeight="1">
      <c r="A44" s="20">
        <v>40.0</v>
      </c>
      <c r="B44" s="30"/>
      <c r="C44" s="30"/>
      <c r="D44" s="30"/>
      <c r="E44" s="30"/>
      <c r="F44" s="23"/>
    </row>
    <row r="45" ht="19.5" customHeight="1">
      <c r="A45" s="20">
        <v>41.0</v>
      </c>
      <c r="B45" s="30"/>
      <c r="C45" s="30"/>
      <c r="D45" s="30"/>
      <c r="E45" s="30"/>
      <c r="F45" s="23"/>
    </row>
    <row r="46" ht="19.5" customHeight="1">
      <c r="A46" s="20">
        <v>42.0</v>
      </c>
      <c r="B46" s="30"/>
      <c r="C46" s="30"/>
      <c r="D46" s="30"/>
      <c r="E46" s="30"/>
      <c r="F46" s="23"/>
    </row>
    <row r="47" ht="19.5" customHeight="1">
      <c r="A47" s="20">
        <v>43.0</v>
      </c>
      <c r="B47" s="30"/>
      <c r="C47" s="30"/>
      <c r="D47" s="30"/>
      <c r="E47" s="30"/>
      <c r="F47" s="23"/>
    </row>
    <row r="48" ht="19.5" customHeight="1">
      <c r="A48" s="20">
        <v>44.0</v>
      </c>
      <c r="B48" s="30"/>
      <c r="C48" s="30"/>
      <c r="D48" s="30"/>
      <c r="E48" s="30"/>
      <c r="F48" s="23"/>
    </row>
    <row r="49" ht="19.5" customHeight="1">
      <c r="A49" s="20">
        <v>45.0</v>
      </c>
      <c r="B49" s="30"/>
      <c r="C49" s="30"/>
      <c r="D49" s="30"/>
      <c r="E49" s="30"/>
      <c r="F49" s="23"/>
    </row>
    <row r="50" ht="19.5" customHeight="1">
      <c r="A50" s="20">
        <v>46.0</v>
      </c>
      <c r="B50" s="30"/>
      <c r="C50" s="30"/>
      <c r="D50" s="30"/>
      <c r="E50" s="30"/>
      <c r="F50" s="23"/>
    </row>
    <row r="51" ht="19.5" customHeight="1">
      <c r="A51" s="20">
        <v>47.0</v>
      </c>
      <c r="B51" s="30"/>
      <c r="C51" s="30"/>
      <c r="D51" s="30"/>
      <c r="E51" s="30"/>
      <c r="F51" s="23"/>
    </row>
    <row r="52" ht="19.5" customHeight="1">
      <c r="A52" s="20">
        <v>48.0</v>
      </c>
      <c r="B52" s="30"/>
      <c r="C52" s="30"/>
      <c r="D52" s="30"/>
      <c r="E52" s="30"/>
      <c r="F52" s="23"/>
    </row>
    <row r="53" ht="19.5" customHeight="1">
      <c r="A53" s="20">
        <v>49.0</v>
      </c>
      <c r="B53" s="30"/>
      <c r="C53" s="30"/>
      <c r="D53" s="30"/>
      <c r="E53" s="30"/>
      <c r="F53" s="23"/>
    </row>
    <row r="54" ht="19.5" customHeight="1">
      <c r="A54" s="20">
        <v>50.0</v>
      </c>
      <c r="B54" s="30"/>
      <c r="C54" s="30"/>
      <c r="D54" s="30"/>
      <c r="E54" s="30"/>
      <c r="F54" s="23"/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CA3AF"/>
    <pageSetUpPr/>
  </sheetPr>
  <sheetViews>
    <sheetView showGridLines="0"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6.0"/>
    <col customWidth="1" min="2" max="2" width="12.0"/>
    <col customWidth="1" min="3" max="3" width="34.0"/>
    <col customWidth="1" min="4" max="4" width="14.0"/>
    <col customWidth="1" min="5" max="5" width="20.0"/>
    <col customWidth="1" min="6" max="6" width="18.0"/>
    <col customWidth="1" min="7" max="26" width="8.57"/>
  </cols>
  <sheetData>
    <row r="1" ht="33.75" customHeight="1">
      <c r="A1" s="1" t="s">
        <v>108</v>
      </c>
      <c r="B1" s="2"/>
      <c r="C1" s="2"/>
      <c r="D1" s="2"/>
      <c r="E1" s="2"/>
      <c r="F1" s="3"/>
    </row>
    <row r="2" ht="19.5" customHeight="1">
      <c r="A2" s="4" t="s">
        <v>109</v>
      </c>
      <c r="B2" s="2"/>
      <c r="C2" s="2"/>
      <c r="D2" s="2"/>
      <c r="E2" s="2"/>
      <c r="F2" s="3"/>
    </row>
    <row r="4" ht="31.5" customHeight="1">
      <c r="A4" s="19" t="s">
        <v>40</v>
      </c>
      <c r="B4" s="19" t="s">
        <v>58</v>
      </c>
      <c r="C4" s="19" t="s">
        <v>59</v>
      </c>
      <c r="D4" s="19" t="s">
        <v>60</v>
      </c>
      <c r="E4" s="19" t="s">
        <v>110</v>
      </c>
      <c r="F4" s="19" t="s">
        <v>111</v>
      </c>
    </row>
    <row r="5" ht="19.5" customHeight="1">
      <c r="A5" s="20">
        <v>1.0</v>
      </c>
      <c r="B5" s="30" t="s">
        <v>73</v>
      </c>
      <c r="C5" s="30" t="s">
        <v>112</v>
      </c>
      <c r="D5" s="30" t="s">
        <v>113</v>
      </c>
      <c r="E5" s="30" t="s">
        <v>114</v>
      </c>
      <c r="F5" s="23">
        <v>600.0</v>
      </c>
    </row>
    <row r="6" ht="19.5" customHeight="1">
      <c r="A6" s="20">
        <v>2.0</v>
      </c>
      <c r="B6" s="30" t="s">
        <v>69</v>
      </c>
      <c r="C6" s="30" t="s">
        <v>115</v>
      </c>
      <c r="D6" s="30" t="s">
        <v>113</v>
      </c>
      <c r="E6" s="30" t="s">
        <v>114</v>
      </c>
      <c r="F6" s="23">
        <v>450.0</v>
      </c>
    </row>
    <row r="7" ht="19.5" customHeight="1">
      <c r="A7" s="20">
        <v>3.0</v>
      </c>
      <c r="B7" s="30" t="s">
        <v>66</v>
      </c>
      <c r="C7" s="30" t="s">
        <v>116</v>
      </c>
      <c r="D7" s="30" t="s">
        <v>113</v>
      </c>
      <c r="E7" s="30" t="s">
        <v>114</v>
      </c>
      <c r="F7" s="23">
        <v>1100.0</v>
      </c>
    </row>
    <row r="8" ht="19.5" customHeight="1">
      <c r="A8" s="20">
        <v>4.0</v>
      </c>
      <c r="B8" s="30" t="s">
        <v>82</v>
      </c>
      <c r="C8" s="30" t="s">
        <v>117</v>
      </c>
      <c r="D8" s="30" t="s">
        <v>113</v>
      </c>
      <c r="E8" s="30" t="s">
        <v>114</v>
      </c>
      <c r="F8" s="23">
        <v>1300.0</v>
      </c>
    </row>
    <row r="9" ht="19.5" customHeight="1">
      <c r="A9" s="20">
        <v>5.0</v>
      </c>
      <c r="B9" s="30" t="s">
        <v>87</v>
      </c>
      <c r="C9" s="30" t="s">
        <v>118</v>
      </c>
      <c r="D9" s="30" t="s">
        <v>113</v>
      </c>
      <c r="E9" s="30" t="s">
        <v>114</v>
      </c>
      <c r="F9" s="23">
        <v>1500.0</v>
      </c>
    </row>
    <row r="10" ht="19.5" customHeight="1">
      <c r="A10" s="20">
        <v>6.0</v>
      </c>
      <c r="B10" s="30" t="s">
        <v>83</v>
      </c>
      <c r="C10" s="30" t="s">
        <v>119</v>
      </c>
      <c r="D10" s="30" t="s">
        <v>113</v>
      </c>
      <c r="E10" s="30" t="s">
        <v>120</v>
      </c>
      <c r="F10" s="23">
        <v>700.0</v>
      </c>
    </row>
    <row r="11" ht="19.5" customHeight="1">
      <c r="A11" s="20">
        <v>7.0</v>
      </c>
      <c r="B11" s="30" t="s">
        <v>71</v>
      </c>
      <c r="C11" s="30" t="s">
        <v>121</v>
      </c>
      <c r="D11" s="30" t="s">
        <v>113</v>
      </c>
      <c r="E11" s="30" t="s">
        <v>114</v>
      </c>
      <c r="F11" s="23">
        <v>900.0</v>
      </c>
    </row>
    <row r="12" ht="19.5" customHeight="1">
      <c r="A12" s="20">
        <v>8.0</v>
      </c>
      <c r="B12" s="30" t="s">
        <v>75</v>
      </c>
      <c r="C12" s="30" t="s">
        <v>122</v>
      </c>
      <c r="D12" s="30" t="s">
        <v>113</v>
      </c>
      <c r="E12" s="30" t="s">
        <v>114</v>
      </c>
      <c r="F12" s="23">
        <v>650.0</v>
      </c>
    </row>
    <row r="13" ht="19.5" customHeight="1">
      <c r="A13" s="20">
        <v>9.0</v>
      </c>
      <c r="B13" s="30" t="s">
        <v>84</v>
      </c>
      <c r="C13" s="30" t="s">
        <v>123</v>
      </c>
      <c r="D13" s="30" t="s">
        <v>113</v>
      </c>
      <c r="E13" s="30" t="s">
        <v>124</v>
      </c>
      <c r="F13" s="23">
        <v>500.0</v>
      </c>
    </row>
    <row r="14" ht="19.5" customHeight="1">
      <c r="A14" s="20">
        <v>10.0</v>
      </c>
      <c r="B14" s="30" t="s">
        <v>77</v>
      </c>
      <c r="C14" s="30" t="s">
        <v>125</v>
      </c>
      <c r="D14" s="30" t="s">
        <v>113</v>
      </c>
      <c r="E14" s="30" t="s">
        <v>126</v>
      </c>
      <c r="F14" s="23">
        <v>400.0</v>
      </c>
    </row>
    <row r="15" ht="19.5" customHeight="1">
      <c r="A15" s="20">
        <v>11.0</v>
      </c>
      <c r="B15" s="30" t="s">
        <v>85</v>
      </c>
      <c r="C15" s="30" t="s">
        <v>127</v>
      </c>
      <c r="D15" s="30" t="s">
        <v>128</v>
      </c>
      <c r="E15" s="30" t="s">
        <v>114</v>
      </c>
      <c r="F15" s="23">
        <v>1200.0</v>
      </c>
    </row>
    <row r="16" ht="19.5" customHeight="1">
      <c r="A16" s="20">
        <v>12.0</v>
      </c>
      <c r="B16" s="30" t="s">
        <v>86</v>
      </c>
      <c r="C16" s="30" t="s">
        <v>129</v>
      </c>
      <c r="D16" s="30" t="s">
        <v>128</v>
      </c>
      <c r="E16" s="30" t="s">
        <v>114</v>
      </c>
      <c r="F16" s="23">
        <v>800.0</v>
      </c>
    </row>
    <row r="17" ht="19.5" customHeight="1">
      <c r="A17" s="20">
        <v>13.0</v>
      </c>
      <c r="B17" s="30" t="s">
        <v>79</v>
      </c>
      <c r="C17" s="30" t="s">
        <v>130</v>
      </c>
      <c r="D17" s="30" t="s">
        <v>128</v>
      </c>
      <c r="E17" s="30" t="s">
        <v>114</v>
      </c>
      <c r="F17" s="23">
        <v>1500.0</v>
      </c>
    </row>
    <row r="18" ht="19.5" customHeight="1">
      <c r="A18" s="20">
        <v>14.0</v>
      </c>
      <c r="B18" s="30" t="s">
        <v>81</v>
      </c>
      <c r="C18" s="30" t="s">
        <v>131</v>
      </c>
      <c r="D18" s="30" t="s">
        <v>128</v>
      </c>
      <c r="E18" s="30" t="s">
        <v>132</v>
      </c>
      <c r="F18" s="23">
        <v>600.0</v>
      </c>
    </row>
    <row r="19" ht="19.5" customHeight="1">
      <c r="A19" s="20">
        <v>15.0</v>
      </c>
      <c r="B19" s="30"/>
      <c r="C19" s="30"/>
      <c r="D19" s="30"/>
      <c r="E19" s="30"/>
      <c r="F19" s="23"/>
    </row>
    <row r="20" ht="19.5" customHeight="1">
      <c r="A20" s="20">
        <v>16.0</v>
      </c>
      <c r="B20" s="30"/>
      <c r="C20" s="30"/>
      <c r="D20" s="30"/>
      <c r="E20" s="30"/>
      <c r="F20" s="23"/>
    </row>
    <row r="21" ht="19.5" customHeight="1">
      <c r="A21" s="20">
        <v>17.0</v>
      </c>
      <c r="B21" s="30"/>
      <c r="C21" s="30"/>
      <c r="D21" s="30"/>
      <c r="E21" s="30"/>
      <c r="F21" s="23"/>
    </row>
    <row r="22" ht="19.5" customHeight="1">
      <c r="A22" s="20">
        <v>18.0</v>
      </c>
      <c r="B22" s="30"/>
      <c r="C22" s="30"/>
      <c r="D22" s="30"/>
      <c r="E22" s="30"/>
      <c r="F22" s="23"/>
    </row>
    <row r="23" ht="19.5" customHeight="1">
      <c r="A23" s="20">
        <v>19.0</v>
      </c>
      <c r="B23" s="30"/>
      <c r="C23" s="30"/>
      <c r="D23" s="30"/>
      <c r="E23" s="30"/>
      <c r="F23" s="23"/>
    </row>
    <row r="24" ht="19.5" customHeight="1">
      <c r="A24" s="20">
        <v>20.0</v>
      </c>
      <c r="B24" s="30"/>
      <c r="C24" s="30"/>
      <c r="D24" s="30"/>
      <c r="E24" s="30"/>
      <c r="F24" s="23"/>
    </row>
    <row r="25" ht="19.5" customHeight="1">
      <c r="A25" s="20">
        <v>21.0</v>
      </c>
      <c r="B25" s="30"/>
      <c r="C25" s="30"/>
      <c r="D25" s="30"/>
      <c r="E25" s="30"/>
      <c r="F25" s="23"/>
    </row>
    <row r="26" ht="19.5" customHeight="1">
      <c r="A26" s="20">
        <v>22.0</v>
      </c>
      <c r="B26" s="30"/>
      <c r="C26" s="30"/>
      <c r="D26" s="30"/>
      <c r="E26" s="30"/>
      <c r="F26" s="23"/>
    </row>
    <row r="27" ht="19.5" customHeight="1">
      <c r="A27" s="20">
        <v>23.0</v>
      </c>
      <c r="B27" s="30"/>
      <c r="C27" s="30"/>
      <c r="D27" s="30"/>
      <c r="E27" s="30"/>
      <c r="F27" s="23"/>
    </row>
    <row r="28" ht="19.5" customHeight="1">
      <c r="A28" s="20">
        <v>24.0</v>
      </c>
      <c r="B28" s="30"/>
      <c r="C28" s="30"/>
      <c r="D28" s="30"/>
      <c r="E28" s="30"/>
      <c r="F28" s="23"/>
    </row>
    <row r="29" ht="19.5" customHeight="1">
      <c r="A29" s="20">
        <v>25.0</v>
      </c>
      <c r="B29" s="30"/>
      <c r="C29" s="30"/>
      <c r="D29" s="30"/>
      <c r="E29" s="30"/>
      <c r="F29" s="23"/>
    </row>
    <row r="30" ht="19.5" customHeight="1">
      <c r="A30" s="20">
        <v>26.0</v>
      </c>
      <c r="B30" s="30"/>
      <c r="C30" s="30"/>
      <c r="D30" s="30"/>
      <c r="E30" s="30"/>
      <c r="F30" s="23"/>
    </row>
    <row r="31" ht="19.5" customHeight="1">
      <c r="A31" s="20">
        <v>27.0</v>
      </c>
      <c r="B31" s="30"/>
      <c r="C31" s="30"/>
      <c r="D31" s="30"/>
      <c r="E31" s="30"/>
      <c r="F31" s="23"/>
    </row>
    <row r="32" ht="19.5" customHeight="1">
      <c r="A32" s="20">
        <v>28.0</v>
      </c>
      <c r="B32" s="30"/>
      <c r="C32" s="30"/>
      <c r="D32" s="30"/>
      <c r="E32" s="30"/>
      <c r="F32" s="23"/>
    </row>
    <row r="33" ht="19.5" customHeight="1">
      <c r="A33" s="20">
        <v>29.0</v>
      </c>
      <c r="B33" s="30"/>
      <c r="C33" s="30"/>
      <c r="D33" s="30"/>
      <c r="E33" s="30"/>
      <c r="F33" s="23"/>
    </row>
    <row r="34" ht="19.5" customHeight="1">
      <c r="A34" s="20">
        <v>30.0</v>
      </c>
      <c r="B34" s="30"/>
      <c r="C34" s="30"/>
      <c r="D34" s="30"/>
      <c r="E34" s="30"/>
      <c r="F34" s="23"/>
    </row>
    <row r="35" ht="19.5" customHeight="1">
      <c r="A35" s="20">
        <v>31.0</v>
      </c>
      <c r="B35" s="30"/>
      <c r="C35" s="30"/>
      <c r="D35" s="30"/>
      <c r="E35" s="30"/>
      <c r="F35" s="23"/>
    </row>
    <row r="36" ht="19.5" customHeight="1">
      <c r="A36" s="20">
        <v>32.0</v>
      </c>
      <c r="B36" s="30"/>
      <c r="C36" s="30"/>
      <c r="D36" s="30"/>
      <c r="E36" s="30"/>
      <c r="F36" s="23"/>
    </row>
    <row r="37" ht="19.5" customHeight="1">
      <c r="A37" s="20">
        <v>33.0</v>
      </c>
      <c r="B37" s="30"/>
      <c r="C37" s="30"/>
      <c r="D37" s="30"/>
      <c r="E37" s="30"/>
      <c r="F37" s="23"/>
    </row>
    <row r="38" ht="19.5" customHeight="1">
      <c r="A38" s="20">
        <v>34.0</v>
      </c>
      <c r="B38" s="30"/>
      <c r="C38" s="30"/>
      <c r="D38" s="30"/>
      <c r="E38" s="30"/>
      <c r="F38" s="23"/>
    </row>
    <row r="39" ht="19.5" customHeight="1">
      <c r="A39" s="20">
        <v>35.0</v>
      </c>
      <c r="B39" s="30"/>
      <c r="C39" s="30"/>
      <c r="D39" s="30"/>
      <c r="E39" s="30"/>
      <c r="F39" s="23"/>
    </row>
    <row r="40" ht="19.5" customHeight="1">
      <c r="A40" s="20">
        <v>36.0</v>
      </c>
      <c r="B40" s="30"/>
      <c r="C40" s="30"/>
      <c r="D40" s="30"/>
      <c r="E40" s="30"/>
      <c r="F40" s="23"/>
    </row>
    <row r="41" ht="19.5" customHeight="1">
      <c r="A41" s="20">
        <v>37.0</v>
      </c>
      <c r="B41" s="30"/>
      <c r="C41" s="30"/>
      <c r="D41" s="30"/>
      <c r="E41" s="30"/>
      <c r="F41" s="23"/>
    </row>
    <row r="42" ht="19.5" customHeight="1">
      <c r="A42" s="20">
        <v>38.0</v>
      </c>
      <c r="B42" s="30"/>
      <c r="C42" s="30"/>
      <c r="D42" s="30"/>
      <c r="E42" s="30"/>
      <c r="F42" s="23"/>
    </row>
    <row r="43" ht="19.5" customHeight="1">
      <c r="A43" s="20">
        <v>39.0</v>
      </c>
      <c r="B43" s="30"/>
      <c r="C43" s="30"/>
      <c r="D43" s="30"/>
      <c r="E43" s="30"/>
      <c r="F43" s="23"/>
    </row>
    <row r="44" ht="19.5" customHeight="1">
      <c r="A44" s="20">
        <v>40.0</v>
      </c>
      <c r="B44" s="30"/>
      <c r="C44" s="30"/>
      <c r="D44" s="30"/>
      <c r="E44" s="30"/>
      <c r="F44" s="23"/>
    </row>
    <row r="45" ht="19.5" customHeight="1">
      <c r="A45" s="20">
        <v>41.0</v>
      </c>
      <c r="B45" s="30"/>
      <c r="C45" s="30"/>
      <c r="D45" s="30"/>
      <c r="E45" s="30"/>
      <c r="F45" s="23"/>
    </row>
    <row r="46" ht="19.5" customHeight="1">
      <c r="A46" s="20">
        <v>42.0</v>
      </c>
      <c r="B46" s="30"/>
      <c r="C46" s="30"/>
      <c r="D46" s="30"/>
      <c r="E46" s="30"/>
      <c r="F46" s="23"/>
    </row>
    <row r="47" ht="19.5" customHeight="1">
      <c r="A47" s="20">
        <v>43.0</v>
      </c>
      <c r="B47" s="30"/>
      <c r="C47" s="30"/>
      <c r="D47" s="30"/>
      <c r="E47" s="30"/>
      <c r="F47" s="23"/>
    </row>
    <row r="48" ht="19.5" customHeight="1">
      <c r="A48" s="20">
        <v>44.0</v>
      </c>
      <c r="B48" s="30"/>
      <c r="C48" s="30"/>
      <c r="D48" s="30"/>
      <c r="E48" s="30"/>
      <c r="F48" s="23"/>
    </row>
    <row r="49" ht="19.5" customHeight="1">
      <c r="A49" s="20">
        <v>45.0</v>
      </c>
      <c r="B49" s="30"/>
      <c r="C49" s="30"/>
      <c r="D49" s="30"/>
      <c r="E49" s="30"/>
      <c r="F49" s="23"/>
    </row>
    <row r="50" ht="19.5" customHeight="1">
      <c r="A50" s="20">
        <v>46.0</v>
      </c>
      <c r="B50" s="30"/>
      <c r="C50" s="30"/>
      <c r="D50" s="30"/>
      <c r="E50" s="30"/>
      <c r="F50" s="23"/>
    </row>
    <row r="51" ht="19.5" customHeight="1">
      <c r="A51" s="20">
        <v>47.0</v>
      </c>
      <c r="B51" s="30"/>
      <c r="C51" s="30"/>
      <c r="D51" s="30"/>
      <c r="E51" s="30"/>
      <c r="F51" s="23"/>
    </row>
    <row r="52" ht="19.5" customHeight="1">
      <c r="A52" s="20">
        <v>48.0</v>
      </c>
      <c r="B52" s="30"/>
      <c r="C52" s="30"/>
      <c r="D52" s="30"/>
      <c r="E52" s="30"/>
      <c r="F52" s="23"/>
    </row>
    <row r="53" ht="19.5" customHeight="1">
      <c r="A53" s="20">
        <v>49.0</v>
      </c>
      <c r="B53" s="30"/>
      <c r="C53" s="30"/>
      <c r="D53" s="30"/>
      <c r="E53" s="30"/>
      <c r="F53" s="23"/>
    </row>
    <row r="54" ht="19.5" customHeight="1">
      <c r="A54" s="20">
        <v>50.0</v>
      </c>
      <c r="B54" s="30"/>
      <c r="C54" s="30"/>
      <c r="D54" s="30"/>
      <c r="E54" s="30"/>
      <c r="F54" s="23"/>
    </row>
    <row r="55" ht="19.5" customHeight="1">
      <c r="A55" s="20">
        <v>51.0</v>
      </c>
      <c r="B55" s="30"/>
      <c r="C55" s="30"/>
      <c r="D55" s="30"/>
      <c r="E55" s="30"/>
      <c r="F55" s="23"/>
    </row>
    <row r="56" ht="19.5" customHeight="1">
      <c r="A56" s="20">
        <v>52.0</v>
      </c>
      <c r="B56" s="30"/>
      <c r="C56" s="30"/>
      <c r="D56" s="30"/>
      <c r="E56" s="30"/>
      <c r="F56" s="23"/>
    </row>
    <row r="57" ht="19.5" customHeight="1">
      <c r="A57" s="20">
        <v>53.0</v>
      </c>
      <c r="B57" s="30"/>
      <c r="C57" s="30"/>
      <c r="D57" s="30"/>
      <c r="E57" s="30"/>
      <c r="F57" s="23"/>
    </row>
    <row r="58" ht="19.5" customHeight="1">
      <c r="A58" s="20">
        <v>54.0</v>
      </c>
      <c r="B58" s="30"/>
      <c r="C58" s="30"/>
      <c r="D58" s="30"/>
      <c r="E58" s="30"/>
      <c r="F58" s="23"/>
    </row>
    <row r="59" ht="19.5" customHeight="1">
      <c r="A59" s="20">
        <v>55.0</v>
      </c>
      <c r="B59" s="30"/>
      <c r="C59" s="30"/>
      <c r="D59" s="30"/>
      <c r="E59" s="30"/>
      <c r="F59" s="23"/>
    </row>
    <row r="60" ht="19.5" customHeight="1">
      <c r="A60" s="20">
        <v>56.0</v>
      </c>
      <c r="B60" s="30"/>
      <c r="C60" s="30"/>
      <c r="D60" s="30"/>
      <c r="E60" s="30"/>
      <c r="F60" s="23"/>
    </row>
    <row r="61" ht="19.5" customHeight="1">
      <c r="A61" s="20">
        <v>57.0</v>
      </c>
      <c r="B61" s="30"/>
      <c r="C61" s="30"/>
      <c r="D61" s="30"/>
      <c r="E61" s="30"/>
      <c r="F61" s="23"/>
    </row>
    <row r="62" ht="19.5" customHeight="1">
      <c r="A62" s="20">
        <v>58.0</v>
      </c>
      <c r="B62" s="30"/>
      <c r="C62" s="30"/>
      <c r="D62" s="30"/>
      <c r="E62" s="30"/>
      <c r="F62" s="23"/>
    </row>
    <row r="63" ht="19.5" customHeight="1">
      <c r="A63" s="20">
        <v>59.0</v>
      </c>
      <c r="B63" s="30"/>
      <c r="C63" s="30"/>
      <c r="D63" s="30"/>
      <c r="E63" s="30"/>
      <c r="F63" s="23"/>
    </row>
    <row r="64" ht="19.5" customHeight="1">
      <c r="A64" s="20">
        <v>60.0</v>
      </c>
      <c r="B64" s="30"/>
      <c r="C64" s="30"/>
      <c r="D64" s="30"/>
      <c r="E64" s="30"/>
      <c r="F64" s="23"/>
    </row>
    <row r="65" ht="19.5" customHeight="1">
      <c r="A65" s="20">
        <v>61.0</v>
      </c>
      <c r="B65" s="30"/>
      <c r="C65" s="30"/>
      <c r="D65" s="30"/>
      <c r="E65" s="30"/>
      <c r="F65" s="23"/>
    </row>
    <row r="66" ht="19.5" customHeight="1">
      <c r="A66" s="20">
        <v>62.0</v>
      </c>
      <c r="B66" s="30"/>
      <c r="C66" s="30"/>
      <c r="D66" s="30"/>
      <c r="E66" s="30"/>
      <c r="F66" s="23"/>
    </row>
    <row r="67" ht="19.5" customHeight="1">
      <c r="A67" s="20">
        <v>63.0</v>
      </c>
      <c r="B67" s="30"/>
      <c r="C67" s="30"/>
      <c r="D67" s="30"/>
      <c r="E67" s="30"/>
      <c r="F67" s="23"/>
    </row>
    <row r="68" ht="19.5" customHeight="1">
      <c r="A68" s="20">
        <v>64.0</v>
      </c>
      <c r="B68" s="30"/>
      <c r="C68" s="30"/>
      <c r="D68" s="30"/>
      <c r="E68" s="30"/>
      <c r="F68" s="23"/>
    </row>
    <row r="69" ht="19.5" customHeight="1">
      <c r="A69" s="20">
        <v>65.0</v>
      </c>
      <c r="B69" s="30"/>
      <c r="C69" s="30"/>
      <c r="D69" s="30"/>
      <c r="E69" s="30"/>
      <c r="F69" s="23"/>
    </row>
    <row r="70" ht="19.5" customHeight="1">
      <c r="A70" s="20">
        <v>66.0</v>
      </c>
      <c r="B70" s="30"/>
      <c r="C70" s="30"/>
      <c r="D70" s="30"/>
      <c r="E70" s="30"/>
      <c r="F70" s="23"/>
    </row>
    <row r="71" ht="19.5" customHeight="1">
      <c r="A71" s="20">
        <v>67.0</v>
      </c>
      <c r="B71" s="30"/>
      <c r="C71" s="30"/>
      <c r="D71" s="30"/>
      <c r="E71" s="30"/>
      <c r="F71" s="23"/>
    </row>
    <row r="72" ht="19.5" customHeight="1">
      <c r="A72" s="20">
        <v>68.0</v>
      </c>
      <c r="B72" s="30"/>
      <c r="C72" s="30"/>
      <c r="D72" s="30"/>
      <c r="E72" s="30"/>
      <c r="F72" s="23"/>
    </row>
    <row r="73" ht="19.5" customHeight="1">
      <c r="A73" s="20">
        <v>69.0</v>
      </c>
      <c r="B73" s="30"/>
      <c r="C73" s="30"/>
      <c r="D73" s="30"/>
      <c r="E73" s="30"/>
      <c r="F73" s="23"/>
    </row>
    <row r="74" ht="19.5" customHeight="1">
      <c r="A74" s="20">
        <v>70.0</v>
      </c>
      <c r="B74" s="30"/>
      <c r="C74" s="30"/>
      <c r="D74" s="30"/>
      <c r="E74" s="30"/>
      <c r="F74" s="23"/>
    </row>
    <row r="75" ht="19.5" customHeight="1">
      <c r="A75" s="20">
        <v>71.0</v>
      </c>
      <c r="B75" s="30"/>
      <c r="C75" s="30"/>
      <c r="D75" s="30"/>
      <c r="E75" s="30"/>
      <c r="F75" s="23"/>
    </row>
    <row r="76" ht="19.5" customHeight="1">
      <c r="A76" s="20">
        <v>72.0</v>
      </c>
      <c r="B76" s="30"/>
      <c r="C76" s="30"/>
      <c r="D76" s="30"/>
      <c r="E76" s="30"/>
      <c r="F76" s="23"/>
    </row>
    <row r="77" ht="19.5" customHeight="1">
      <c r="A77" s="20">
        <v>73.0</v>
      </c>
      <c r="B77" s="30"/>
      <c r="C77" s="30"/>
      <c r="D77" s="30"/>
      <c r="E77" s="30"/>
      <c r="F77" s="23"/>
    </row>
    <row r="78" ht="19.5" customHeight="1">
      <c r="A78" s="20">
        <v>74.0</v>
      </c>
      <c r="B78" s="30"/>
      <c r="C78" s="30"/>
      <c r="D78" s="30"/>
      <c r="E78" s="30"/>
      <c r="F78" s="23"/>
    </row>
    <row r="79" ht="19.5" customHeight="1">
      <c r="A79" s="20">
        <v>75.0</v>
      </c>
      <c r="B79" s="30"/>
      <c r="C79" s="30"/>
      <c r="D79" s="30"/>
      <c r="E79" s="30"/>
      <c r="F79" s="23"/>
    </row>
    <row r="80" ht="19.5" customHeight="1">
      <c r="A80" s="20">
        <v>76.0</v>
      </c>
      <c r="B80" s="30"/>
      <c r="C80" s="30"/>
      <c r="D80" s="30"/>
      <c r="E80" s="30"/>
      <c r="F80" s="23"/>
    </row>
    <row r="81" ht="19.5" customHeight="1">
      <c r="A81" s="20">
        <v>77.0</v>
      </c>
      <c r="B81" s="30"/>
      <c r="C81" s="30"/>
      <c r="D81" s="30"/>
      <c r="E81" s="30"/>
      <c r="F81" s="23"/>
    </row>
    <row r="82" ht="19.5" customHeight="1">
      <c r="A82" s="20">
        <v>78.0</v>
      </c>
      <c r="B82" s="30"/>
      <c r="C82" s="30"/>
      <c r="D82" s="30"/>
      <c r="E82" s="30"/>
      <c r="F82" s="23"/>
    </row>
    <row r="83" ht="19.5" customHeight="1">
      <c r="A83" s="20">
        <v>79.0</v>
      </c>
      <c r="B83" s="30"/>
      <c r="C83" s="30"/>
      <c r="D83" s="30"/>
      <c r="E83" s="30"/>
      <c r="F83" s="23"/>
    </row>
    <row r="84" ht="19.5" customHeight="1">
      <c r="A84" s="20">
        <v>80.0</v>
      </c>
      <c r="B84" s="30"/>
      <c r="C84" s="30"/>
      <c r="D84" s="30"/>
      <c r="E84" s="30"/>
      <c r="F84" s="23"/>
    </row>
    <row r="85" ht="19.5" customHeight="1">
      <c r="A85" s="20">
        <v>81.0</v>
      </c>
      <c r="B85" s="30"/>
      <c r="C85" s="30"/>
      <c r="D85" s="30"/>
      <c r="E85" s="30"/>
      <c r="F85" s="23"/>
    </row>
    <row r="86" ht="19.5" customHeight="1">
      <c r="A86" s="20">
        <v>82.0</v>
      </c>
      <c r="B86" s="30"/>
      <c r="C86" s="30"/>
      <c r="D86" s="30"/>
      <c r="E86" s="30"/>
      <c r="F86" s="23"/>
    </row>
    <row r="87" ht="19.5" customHeight="1">
      <c r="A87" s="20">
        <v>83.0</v>
      </c>
      <c r="B87" s="30"/>
      <c r="C87" s="30"/>
      <c r="D87" s="30"/>
      <c r="E87" s="30"/>
      <c r="F87" s="23"/>
    </row>
    <row r="88" ht="19.5" customHeight="1">
      <c r="A88" s="20">
        <v>84.0</v>
      </c>
      <c r="B88" s="30"/>
      <c r="C88" s="30"/>
      <c r="D88" s="30"/>
      <c r="E88" s="30"/>
      <c r="F88" s="23"/>
    </row>
    <row r="89" ht="19.5" customHeight="1">
      <c r="A89" s="20">
        <v>85.0</v>
      </c>
      <c r="B89" s="30"/>
      <c r="C89" s="30"/>
      <c r="D89" s="30"/>
      <c r="E89" s="30"/>
      <c r="F89" s="23"/>
    </row>
    <row r="90" ht="19.5" customHeight="1">
      <c r="A90" s="20">
        <v>86.0</v>
      </c>
      <c r="B90" s="30"/>
      <c r="C90" s="30"/>
      <c r="D90" s="30"/>
      <c r="E90" s="30"/>
      <c r="F90" s="23"/>
    </row>
    <row r="91" ht="19.5" customHeight="1">
      <c r="A91" s="20">
        <v>87.0</v>
      </c>
      <c r="B91" s="30"/>
      <c r="C91" s="30"/>
      <c r="D91" s="30"/>
      <c r="E91" s="30"/>
      <c r="F91" s="23"/>
    </row>
    <row r="92" ht="19.5" customHeight="1">
      <c r="A92" s="20">
        <v>88.0</v>
      </c>
      <c r="B92" s="30"/>
      <c r="C92" s="30"/>
      <c r="D92" s="30"/>
      <c r="E92" s="30"/>
      <c r="F92" s="23"/>
    </row>
    <row r="93" ht="19.5" customHeight="1">
      <c r="A93" s="20">
        <v>89.0</v>
      </c>
      <c r="B93" s="30"/>
      <c r="C93" s="30"/>
      <c r="D93" s="30"/>
      <c r="E93" s="30"/>
      <c r="F93" s="23"/>
    </row>
    <row r="94" ht="19.5" customHeight="1">
      <c r="A94" s="20">
        <v>90.0</v>
      </c>
      <c r="B94" s="30"/>
      <c r="C94" s="30"/>
      <c r="D94" s="30"/>
      <c r="E94" s="30"/>
      <c r="F94" s="23"/>
    </row>
    <row r="95" ht="19.5" customHeight="1">
      <c r="A95" s="20">
        <v>91.0</v>
      </c>
      <c r="B95" s="30"/>
      <c r="C95" s="30"/>
      <c r="D95" s="30"/>
      <c r="E95" s="30"/>
      <c r="F95" s="23"/>
    </row>
    <row r="96" ht="19.5" customHeight="1">
      <c r="A96" s="20">
        <v>92.0</v>
      </c>
      <c r="B96" s="30"/>
      <c r="C96" s="30"/>
      <c r="D96" s="30"/>
      <c r="E96" s="30"/>
      <c r="F96" s="23"/>
    </row>
    <row r="97" ht="19.5" customHeight="1">
      <c r="A97" s="20">
        <v>93.0</v>
      </c>
      <c r="B97" s="30"/>
      <c r="C97" s="30"/>
      <c r="D97" s="30"/>
      <c r="E97" s="30"/>
      <c r="F97" s="23"/>
    </row>
    <row r="98" ht="19.5" customHeight="1">
      <c r="A98" s="20">
        <v>94.0</v>
      </c>
      <c r="B98" s="30"/>
      <c r="C98" s="30"/>
      <c r="D98" s="30"/>
      <c r="E98" s="30"/>
      <c r="F98" s="23"/>
    </row>
    <row r="99" ht="19.5" customHeight="1">
      <c r="A99" s="20">
        <v>95.0</v>
      </c>
      <c r="B99" s="30"/>
      <c r="C99" s="30"/>
      <c r="D99" s="30"/>
      <c r="E99" s="30"/>
      <c r="F99" s="23"/>
    </row>
    <row r="100" ht="19.5" customHeight="1">
      <c r="A100" s="20">
        <v>96.0</v>
      </c>
      <c r="B100" s="30"/>
      <c r="C100" s="30"/>
      <c r="D100" s="30"/>
      <c r="E100" s="30"/>
      <c r="F100" s="23"/>
    </row>
    <row r="101" ht="19.5" customHeight="1">
      <c r="A101" s="20">
        <v>97.0</v>
      </c>
      <c r="B101" s="30"/>
      <c r="C101" s="30"/>
      <c r="D101" s="30"/>
      <c r="E101" s="30"/>
      <c r="F101" s="23"/>
    </row>
    <row r="102" ht="19.5" customHeight="1">
      <c r="A102" s="20">
        <v>98.0</v>
      </c>
      <c r="B102" s="30"/>
      <c r="C102" s="30"/>
      <c r="D102" s="30"/>
      <c r="E102" s="30"/>
      <c r="F102" s="23"/>
    </row>
    <row r="103" ht="19.5" customHeight="1">
      <c r="A103" s="20">
        <v>99.0</v>
      </c>
      <c r="B103" s="30"/>
      <c r="C103" s="30"/>
      <c r="D103" s="30"/>
      <c r="E103" s="30"/>
      <c r="F103" s="23"/>
    </row>
    <row r="104" ht="19.5" customHeight="1">
      <c r="A104" s="20">
        <v>100.0</v>
      </c>
      <c r="B104" s="30"/>
      <c r="C104" s="30"/>
      <c r="D104" s="30"/>
      <c r="E104" s="30"/>
      <c r="F104" s="23"/>
    </row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F1"/>
    <mergeCell ref="A2:F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2026-10-26T08:47:32Z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