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áo cáo sản phẩm" sheetId="1" r:id="rId4"/>
    <sheet state="visible" name="Tổng hợp" sheetId="2" r:id="rId5"/>
    <sheet state="visible" name="Danh mục SP" sheetId="3" r:id="rId6"/>
    <sheet state="visible" name="Nhật ký nhập xuất" sheetId="4" r:id="rId7"/>
  </sheets>
  <definedNames/>
  <calcPr/>
  <extLst>
    <ext uri="GoogleSheetsCustomDataVersion2">
      <go:sheetsCustomData xmlns:go="http://customooxmlschemas.google.com/" r:id="rId8" roundtripDataChecksum="4eFZ++54bY+Sc7gnPPnbBDz1oQeWb78WTG6MdsEXllI="/>
    </ext>
  </extLst>
</workbook>
</file>

<file path=xl/sharedStrings.xml><?xml version="1.0" encoding="utf-8"?>
<sst xmlns="http://schemas.openxmlformats.org/spreadsheetml/2006/main" count="119" uniqueCount="71">
  <si>
    <t>BÁO CÁO SẢN PHẨM</t>
  </si>
  <si>
    <t>Tên công ty:</t>
  </si>
  <si>
    <t>Công ty TNHH ABC</t>
  </si>
  <si>
    <t>Tổng doanh thu (VNĐ)</t>
  </si>
  <si>
    <t>Tổng lợi nhuận gộp (VNĐ)</t>
  </si>
  <si>
    <t>Giá trị tồn kho (VNĐ)</t>
  </si>
  <si>
    <t>Tỷ suất LN bình quân</t>
  </si>
  <si>
    <t>Từ ngày:</t>
  </si>
  <si>
    <t>Đến ngày:</t>
  </si>
  <si>
    <t>Người lập:</t>
  </si>
  <si>
    <t>Nguyễn Văn A</t>
  </si>
  <si>
    <t>STT</t>
  </si>
  <si>
    <t>Mã SP</t>
  </si>
  <si>
    <t>Tên sản phẩm</t>
  </si>
  <si>
    <t>Danh mục</t>
  </si>
  <si>
    <t>ĐVT</t>
  </si>
  <si>
    <t>Tồn đầu kỳ</t>
  </si>
  <si>
    <t>Nhập trong kỳ</t>
  </si>
  <si>
    <t>Xuất trong kỳ</t>
  </si>
  <si>
    <t>Tồn cuối kỳ</t>
  </si>
  <si>
    <t>Giá vốn (VNĐ)</t>
  </si>
  <si>
    <t>Giá bán (VNĐ)</t>
  </si>
  <si>
    <t>Doanh thu (VNĐ)</t>
  </si>
  <si>
    <t>Lợi nhuận gộp (VNĐ)</t>
  </si>
  <si>
    <t>Tỷ suất LN (%)</t>
  </si>
  <si>
    <t>Ghi chú</t>
  </si>
  <si>
    <t>TỔNG CỘNG</t>
  </si>
  <si>
    <t>Hướng dẫn sử dụng</t>
  </si>
  <si>
    <t>•  Chỉ cần nhập 3 nơi: (1) sheet 'Danh mục SP' – thông tin sản phẩm; (2) sheet 'Nhật ký nhập xuất' – mỗi lần nhập/xuất ghi một dòng; (3) ô Từ ngày – Đến ngày ở đầu sheet này.</t>
  </si>
  <si>
    <t>•  Toàn bộ bảng báo cáo (tên, giá, tồn đầu kỳ, nhập, xuất, tồn cuối kỳ, doanh thu, lợi nhuận) và sheet 'Tổng hợp' tự cập nhật. Chữ xanh dương = ô nhập, chữ đen = ô tự động.</t>
  </si>
  <si>
    <t>•  Tồn đầu kỳ = Tồn ban đầu + nhập − xuất của các ngày trước 'Từ ngày'. Muốn xem tháng khác, chỉ cần đổi Từ ngày – Đến ngày.</t>
  </si>
  <si>
    <t>•  Dữ liệu mẫu (SP001–SP005 và nhật ký tháng 9–10/2026) chỉ để minh họa, hãy xóa và thay bằng dữ liệu thật.</t>
  </si>
  <si>
    <t>TỔNG HỢP THEO DANH MỤC</t>
  </si>
  <si>
    <t>Tự động cộng dồn từ sheet 'Báo cáo sản phẩm'.</t>
  </si>
  <si>
    <t>Số sản phẩm</t>
  </si>
  <si>
    <t>Tỷ trọng doanh thu</t>
  </si>
  <si>
    <t>Thời trang</t>
  </si>
  <si>
    <t>Điện tử</t>
  </si>
  <si>
    <t>Gia dụng</t>
  </si>
  <si>
    <t>Thực phẩm</t>
  </si>
  <si>
    <t>Mỹ phẩm</t>
  </si>
  <si>
    <t>Khác</t>
  </si>
  <si>
    <t>Muốn thêm danh mục: chèn dòng vào giữa bảng (không chèn dưới dòng cuối của danh sách) rồi sao chép công thức từ dòng bên trên.</t>
  </si>
  <si>
    <t>DANH MỤC SẢN PHẨM</t>
  </si>
  <si>
    <t>Nhập thông tin sản phẩm một lần duy nhất. Báo cáo sẽ tự lấy tên, giá, danh mục theo Mã SP.</t>
  </si>
  <si>
    <t>Tồn ban đầu</t>
  </si>
  <si>
    <t>SP001</t>
  </si>
  <si>
    <t>Áo thun cotton cổ tròn</t>
  </si>
  <si>
    <t>Cái</t>
  </si>
  <si>
    <t>SP002</t>
  </si>
  <si>
    <t>Tai nghe Bluetooth</t>
  </si>
  <si>
    <t>SP003</t>
  </si>
  <si>
    <t>Nồi chiên không dầu 5L</t>
  </si>
  <si>
    <t>SP004</t>
  </si>
  <si>
    <t>Mì gói (thùng 30 gói)</t>
  </si>
  <si>
    <t>Thùng</t>
  </si>
  <si>
    <t>SP005</t>
  </si>
  <si>
    <t>Kem dưỡng da 50ml</t>
  </si>
  <si>
    <t>Hộp</t>
  </si>
  <si>
    <t>Chữ xanh dương = ô cần nhập. Cột Danh mục chọn từ danh sách ở sheet 'Tổng hợp'. Tồn ban đầu = số lượng tồn trước khi bắt đầu ghi nhật ký.</t>
  </si>
  <si>
    <t>NHẬT KÝ NHẬP – XUẤT KHO</t>
  </si>
  <si>
    <t>Mỗi lần nhập hoặc xuất hàng, ghi một dòng. Báo cáo sẽ tự cộng dồn theo kỳ báo cáo.</t>
  </si>
  <si>
    <t>Ngày</t>
  </si>
  <si>
    <t>Tên sản phẩm (tự động)</t>
  </si>
  <si>
    <t>Loại</t>
  </si>
  <si>
    <t>Số lượng</t>
  </si>
  <si>
    <t>Nhập</t>
  </si>
  <si>
    <t>Nhập bổ sung tháng 9</t>
  </si>
  <si>
    <t>Xuất</t>
  </si>
  <si>
    <t>Nhập lô mới</t>
  </si>
  <si>
    <t>Bán sỉ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</si>
</sst>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0.0%"/>
    <numFmt numFmtId="166" formatCode="#,##0;\(#,##0\);\-"/>
  </numFmts>
  <fonts count="13">
    <font>
      <sz val="11.0"/>
      <color theme="1"/>
      <name val="Calibri"/>
      <scheme val="minor"/>
    </font>
    <font>
      <b/>
      <sz val="22.0"/>
      <color rgb="FFFFFFFF"/>
      <name val="Inter Tight"/>
    </font>
    <font/>
    <font>
      <i/>
      <sz val="10.0"/>
      <color rgb="FF71717A"/>
      <name val="Inter Tight"/>
    </font>
    <font>
      <b/>
      <sz val="10.0"/>
      <color rgb="FF3F3F46"/>
      <name val="Inter Tight"/>
    </font>
    <font>
      <sz val="10.0"/>
      <color rgb="FF1F4FBF"/>
      <name val="Inter Tight"/>
    </font>
    <font>
      <b/>
      <sz val="9.0"/>
      <color rgb="FF71717A"/>
      <name val="Inter Tight"/>
    </font>
    <font>
      <b/>
      <sz val="16.0"/>
      <color rgb="FFF26A1B"/>
      <name val="Inter Tight"/>
    </font>
    <font>
      <b/>
      <sz val="10.0"/>
      <color rgb="FFFFFFFF"/>
      <name val="Inter Tight"/>
    </font>
    <font>
      <sz val="10.0"/>
      <color rgb="FF18181B"/>
      <name val="Inter Tight"/>
    </font>
    <font>
      <b/>
      <sz val="11.0"/>
      <color rgb="FFF26A1B"/>
      <name val="Inter Tight"/>
    </font>
    <font>
      <sz val="9.0"/>
      <color rgb="FF71717A"/>
      <name val="Inter Tight"/>
    </font>
    <font>
      <b/>
      <sz val="10.0"/>
      <color rgb="FFF26A1B"/>
      <name val="Inter Tight"/>
    </font>
  </fonts>
  <fills count="7">
    <fill>
      <patternFill patternType="none"/>
    </fill>
    <fill>
      <patternFill patternType="lightGray"/>
    </fill>
    <fill>
      <patternFill patternType="solid">
        <fgColor rgb="FFF26A1B"/>
        <bgColor rgb="FFF26A1B"/>
      </patternFill>
    </fill>
    <fill>
      <patternFill patternType="solid">
        <fgColor rgb="FFFDE9DB"/>
        <bgColor rgb="FFFDE9DB"/>
      </patternFill>
    </fill>
    <fill>
      <patternFill patternType="solid">
        <fgColor rgb="FFF4F4F5"/>
        <bgColor rgb="FFF4F4F5"/>
      </patternFill>
    </fill>
    <fill>
      <patternFill patternType="solid">
        <fgColor rgb="FF3F3F46"/>
        <bgColor rgb="FF3F3F46"/>
      </patternFill>
    </fill>
    <fill>
      <patternFill patternType="solid">
        <fgColor rgb="FFFFFFFF"/>
        <bgColor rgb="FFFFFFFF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 style="thick">
        <color rgb="FFF26A1B"/>
      </left>
      <top/>
      <bottom/>
    </border>
    <border>
      <left style="thick">
        <color rgb="FFF26A1B"/>
      </left>
      <top/>
    </border>
    <border>
      <top/>
    </border>
    <border>
      <right/>
      <top/>
    </border>
    <border>
      <left style="thick">
        <color rgb="FFF26A1B"/>
      </left>
    </border>
    <border>
      <right/>
    </border>
    <border>
      <left style="thick">
        <color rgb="FFF26A1B"/>
      </left>
      <bottom/>
    </border>
    <border>
      <bottom/>
    </border>
    <border>
      <right/>
      <bottom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top style="thin">
        <color rgb="FFD4D4D8"/>
      </top>
      <bottom style="thin">
        <color rgb="FFD4D4D8"/>
      </bottom>
    </border>
    <border>
      <top style="thin">
        <color rgb="FFD4D4D8"/>
      </top>
      <bottom style="thin">
        <color rgb="FFD4D4D8"/>
      </bottom>
    </border>
    <border>
      <right style="thin">
        <color rgb="FFD4D4D8"/>
      </right>
      <top style="thin">
        <color rgb="FFD4D4D8"/>
      </top>
      <bottom style="thin">
        <color rgb="FFD4D4D8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2" fillId="2" fontId="1" numFmtId="0" xfId="0" applyAlignment="1" applyBorder="1" applyFill="1" applyFont="1">
      <alignment shrinkToFit="0" vertical="center" wrapText="0"/>
    </xf>
    <xf borderId="2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2" fontId="1" numFmtId="0" xfId="0" applyAlignment="1" applyBorder="1" applyFill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shrinkToFit="0" vertical="bottom" wrapText="0"/>
    </xf>
    <xf borderId="1" fillId="3" fontId="5" numFmtId="0" xfId="0" applyAlignment="1" applyBorder="1" applyFill="1" applyFont="1">
      <alignment horizontal="left" shrinkToFit="0" vertical="bottom" wrapText="0"/>
    </xf>
    <xf borderId="3" fillId="0" fontId="2" numFmtId="0" xfId="0" applyBorder="1" applyFont="1"/>
    <xf borderId="4" fillId="4" fontId="6" numFmtId="0" xfId="0" applyAlignment="1" applyBorder="1" applyFill="1" applyFont="1">
      <alignment horizontal="center" shrinkToFit="0" vertical="center" wrapText="0"/>
    </xf>
    <xf borderId="1" fillId="3" fontId="5" numFmtId="164" xfId="0" applyAlignment="1" applyBorder="1" applyFill="1" applyFont="1" applyNumberFormat="1">
      <alignment horizontal="left" shrinkToFit="0" vertical="bottom" wrapText="0"/>
    </xf>
    <xf borderId="5" fillId="4" fontId="7" numFmtId="3" xfId="0" applyAlignment="1" applyBorder="1" applyFill="1" applyFont="1" applyNumberFormat="1">
      <alignment horizontal="center" shrinkToFit="0" vertical="center" wrapText="0"/>
    </xf>
    <xf borderId="6" fillId="0" fontId="2" numFmtId="0" xfId="0" applyBorder="1" applyFont="1"/>
    <xf borderId="7" fillId="0" fontId="2" numFmtId="0" xfId="0" applyBorder="1" applyFont="1"/>
    <xf borderId="5" fillId="4" fontId="7" numFmtId="165" xfId="0" applyAlignment="1" applyBorder="1" applyFill="1" applyFont="1" applyNumberFormat="1">
      <alignment horizontal="center" shrinkToFit="0" vertical="center" wrapText="0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5" fontId="8" numFmtId="0" xfId="0" applyAlignment="1" applyBorder="1" applyFill="1" applyFont="1">
      <alignment horizontal="center" shrinkToFit="0" vertical="center" wrapText="1"/>
    </xf>
    <xf borderId="13" fillId="6" fontId="9" numFmtId="0" xfId="0" applyAlignment="1" applyBorder="1" applyFill="1" applyFont="1">
      <alignment horizontal="center" shrinkToFit="0" vertical="center" wrapText="0"/>
    </xf>
    <xf borderId="13" fillId="6" fontId="9" numFmtId="0" xfId="0" applyAlignment="1" applyBorder="1" applyFill="1" applyFont="1">
      <alignment horizontal="left" shrinkToFit="0" vertical="center" wrapText="0"/>
    </xf>
    <xf borderId="13" fillId="6" fontId="9" numFmtId="166" xfId="0" applyAlignment="1" applyBorder="1" applyFill="1" applyFont="1" applyNumberFormat="1">
      <alignment horizontal="right" shrinkToFit="0" vertical="center" wrapText="0"/>
    </xf>
    <xf borderId="13" fillId="6" fontId="9" numFmtId="165" xfId="0" applyAlignment="1" applyBorder="1" applyFill="1" applyFont="1" applyNumberFormat="1">
      <alignment horizontal="right" shrinkToFit="0" vertical="center" wrapText="0"/>
    </xf>
    <xf borderId="13" fillId="6" fontId="5" numFmtId="0" xfId="0" applyAlignment="1" applyBorder="1" applyFill="1" applyFont="1">
      <alignment horizontal="left" shrinkToFit="0" vertical="center" wrapText="0"/>
    </xf>
    <xf borderId="13" fillId="4" fontId="9" numFmtId="0" xfId="0" applyAlignment="1" applyBorder="1" applyFill="1" applyFont="1">
      <alignment horizontal="center" shrinkToFit="0" vertical="center" wrapText="0"/>
    </xf>
    <xf borderId="13" fillId="4" fontId="9" numFmtId="0" xfId="0" applyAlignment="1" applyBorder="1" applyFill="1" applyFont="1">
      <alignment horizontal="left" shrinkToFit="0" vertical="center" wrapText="0"/>
    </xf>
    <xf borderId="13" fillId="4" fontId="9" numFmtId="166" xfId="0" applyAlignment="1" applyBorder="1" applyFill="1" applyFont="1" applyNumberFormat="1">
      <alignment horizontal="right" shrinkToFit="0" vertical="center" wrapText="0"/>
    </xf>
    <xf borderId="13" fillId="4" fontId="9" numFmtId="165" xfId="0" applyAlignment="1" applyBorder="1" applyFill="1" applyFont="1" applyNumberFormat="1">
      <alignment horizontal="right" shrinkToFit="0" vertical="center" wrapText="0"/>
    </xf>
    <xf borderId="13" fillId="4" fontId="5" numFmtId="0" xfId="0" applyAlignment="1" applyBorder="1" applyFill="1" applyFont="1">
      <alignment horizontal="left" shrinkToFit="0" vertical="center" wrapText="0"/>
    </xf>
    <xf borderId="14" fillId="2" fontId="8" numFmtId="0" xfId="0" applyAlignment="1" applyBorder="1" applyFill="1" applyFont="1">
      <alignment horizontal="center" shrinkToFit="0" vertical="center" wrapText="0"/>
    </xf>
    <xf borderId="15" fillId="0" fontId="2" numFmtId="0" xfId="0" applyBorder="1" applyFont="1"/>
    <xf borderId="16" fillId="0" fontId="2" numFmtId="0" xfId="0" applyBorder="1" applyFont="1"/>
    <xf borderId="13" fillId="2" fontId="8" numFmtId="166" xfId="0" applyAlignment="1" applyBorder="1" applyFill="1" applyFont="1" applyNumberFormat="1">
      <alignment horizontal="right" shrinkToFit="0" vertical="center" wrapText="0"/>
    </xf>
    <xf borderId="13" fillId="2" fontId="8" numFmtId="0" xfId="0" applyAlignment="1" applyBorder="1" applyFill="1" applyFont="1">
      <alignment horizontal="right" shrinkToFit="0" vertical="center" wrapText="0"/>
    </xf>
    <xf borderId="13" fillId="2" fontId="8" numFmtId="165" xfId="0" applyAlignment="1" applyBorder="1" applyFill="1" applyFont="1" applyNumberFormat="1">
      <alignment horizontal="right" shrinkToFit="0" vertical="center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center" wrapText="0"/>
    </xf>
    <xf borderId="0" fillId="0" fontId="12" numFmtId="0" xfId="0" applyAlignment="1" applyFont="1">
      <alignment shrinkToFit="0" vertical="bottom" wrapText="0"/>
    </xf>
    <xf borderId="13" fillId="2" fontId="8" numFmtId="0" xfId="0" applyAlignment="1" applyBorder="1" applyFill="1" applyFont="1">
      <alignment horizontal="left" shrinkToFit="0" vertical="center" wrapText="0"/>
    </xf>
    <xf borderId="0" fillId="0" fontId="11" numFmtId="0" xfId="0" applyAlignment="1" applyFont="1">
      <alignment shrinkToFit="0" vertical="bottom" wrapText="0"/>
    </xf>
    <xf borderId="13" fillId="6" fontId="5" numFmtId="0" xfId="0" applyAlignment="1" applyBorder="1" applyFill="1" applyFont="1">
      <alignment horizontal="center" shrinkToFit="0" vertical="center" wrapText="0"/>
    </xf>
    <xf borderId="13" fillId="6" fontId="5" numFmtId="166" xfId="0" applyAlignment="1" applyBorder="1" applyFill="1" applyFont="1" applyNumberFormat="1">
      <alignment horizontal="right" shrinkToFit="0" vertical="center" wrapText="0"/>
    </xf>
    <xf borderId="13" fillId="4" fontId="5" numFmtId="0" xfId="0" applyAlignment="1" applyBorder="1" applyFill="1" applyFont="1">
      <alignment horizontal="center" shrinkToFit="0" vertical="center" wrapText="0"/>
    </xf>
    <xf borderId="13" fillId="4" fontId="5" numFmtId="166" xfId="0" applyAlignment="1" applyBorder="1" applyFill="1" applyFont="1" applyNumberFormat="1">
      <alignment horizontal="right" shrinkToFit="0" vertical="center" wrapText="0"/>
    </xf>
    <xf borderId="13" fillId="6" fontId="5" numFmtId="164" xfId="0" applyAlignment="1" applyBorder="1" applyFill="1" applyFont="1" applyNumberFormat="1">
      <alignment horizontal="center" shrinkToFit="0" vertical="center" wrapText="0"/>
    </xf>
    <xf borderId="13" fillId="4" fontId="5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1">
    <dxf>
      <font>
        <b/>
        <color rgb="FFDC2626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Doanh thu theo danh mục (VNĐ)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Doanh thu (VNĐ)</c:v>
          </c:tx>
          <c:spPr>
            <a:solidFill>
              <a:srgbClr val="F26A1B"/>
            </a:solidFill>
            <a:ln cmpd="sng">
              <a:noFill/>
            </a:ln>
          </c:spPr>
          <c:invertIfNegative val="0"/>
          <c:cat>
            <c:strRef>
              <c:f>'Tổng hợp'!$A$6:$A$11</c:f>
            </c:strRef>
          </c:cat>
          <c:val>
            <c:numRef>
              <c:f>'Tổng hợp'!$D$6:$D$11</c:f>
              <c:numCache/>
            </c:numRef>
          </c:val>
        </c:ser>
        <c:axId val="909240939"/>
        <c:axId val="1317844892"/>
      </c:barChart>
      <c:catAx>
        <c:axId val="9092409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317844892"/>
      </c:catAx>
      <c:valAx>
        <c:axId val="13178448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909240939"/>
      </c:valAx>
    </c:plotArea>
    <c:plotVisOnly val="1"/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14</xdr:row>
      <xdr:rowOff>0</xdr:rowOff>
    </xdr:from>
    <xdr:ext cx="7515225" cy="3209925"/>
    <xdr:graphicFrame>
      <xdr:nvGraphicFramePr>
        <xdr:cNvPr id="2077114318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>
      <pane xSplit="3.0" ySplit="9.0" topLeftCell="D10" activePane="bottomRight" state="frozen"/>
      <selection activeCell="D1" sqref="D1" pane="topRight"/>
      <selection activeCell="A10" sqref="A10" pane="bottomLeft"/>
      <selection activeCell="D10" sqref="D10" pane="bottomRigh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30.0"/>
    <col customWidth="1" min="4" max="4" width="16.0"/>
    <col customWidth="1" min="5" max="5" width="9.0"/>
    <col customWidth="1" min="6" max="6" width="12.0"/>
    <col customWidth="1" min="7" max="8" width="13.0"/>
    <col customWidth="1" min="9" max="9" width="12.0"/>
    <col customWidth="1" min="10" max="11" width="15.0"/>
    <col customWidth="1" min="12" max="12" width="17.0"/>
    <col customWidth="1" min="13" max="13" width="19.0"/>
    <col customWidth="1" min="14" max="14" width="18.0"/>
    <col customWidth="1" min="15" max="15" width="12.0"/>
    <col customWidth="1" min="16" max="16" width="24.0"/>
    <col customWidth="1" min="17" max="26" width="8.71"/>
  </cols>
  <sheetData>
    <row r="1" ht="42.0" customHeight="1">
      <c r="A1" s="1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5"/>
    </row>
    <row r="2" ht="19.5" customHeight="1">
      <c r="A2" s="6" t="str">
        <f>"Kỳ báo cáo: từ "&amp;TEXT($C$5,"dd/mm/yyyy")&amp;" đến "&amp;TEXT($C$6,"dd/mm/yyyy")&amp;"  |  Ngày lập: "&amp;TEXT(TODAY(),"dd/mm/yyyy")</f>
        <v>Kỳ báo cáo: từ 01/10/2026 đến 31/10/2026  |  Ngày lập: 29/10/2026</v>
      </c>
    </row>
    <row r="4">
      <c r="A4" s="7" t="s">
        <v>1</v>
      </c>
      <c r="C4" s="8" t="s">
        <v>2</v>
      </c>
      <c r="D4" s="9"/>
      <c r="F4" s="10" t="s">
        <v>3</v>
      </c>
      <c r="G4" s="4"/>
      <c r="H4" s="9"/>
      <c r="I4" s="10" t="s">
        <v>4</v>
      </c>
      <c r="J4" s="4"/>
      <c r="K4" s="9"/>
      <c r="L4" s="10" t="s">
        <v>5</v>
      </c>
      <c r="M4" s="9"/>
      <c r="N4" s="10" t="s">
        <v>6</v>
      </c>
      <c r="O4" s="4"/>
      <c r="P4" s="9"/>
    </row>
    <row r="5">
      <c r="A5" s="7" t="s">
        <v>7</v>
      </c>
      <c r="C5" s="11">
        <v>46296.0</v>
      </c>
      <c r="D5" s="9"/>
      <c r="F5" s="12">
        <f>L40</f>
        <v>60995000</v>
      </c>
      <c r="G5" s="13"/>
      <c r="H5" s="14"/>
      <c r="I5" s="12">
        <f>N40</f>
        <v>23075000</v>
      </c>
      <c r="J5" s="13"/>
      <c r="K5" s="14"/>
      <c r="L5" s="12">
        <f>M40</f>
        <v>54930000</v>
      </c>
      <c r="M5" s="14"/>
      <c r="N5" s="15">
        <f>IF(L40=0,0,N40/L40)</f>
        <v>0.3783096975</v>
      </c>
      <c r="O5" s="13"/>
      <c r="P5" s="14"/>
    </row>
    <row r="6">
      <c r="A6" s="7" t="s">
        <v>8</v>
      </c>
      <c r="C6" s="11">
        <v>46326.0</v>
      </c>
      <c r="D6" s="9"/>
      <c r="F6" s="16"/>
      <c r="H6" s="17"/>
      <c r="I6" s="16"/>
      <c r="K6" s="17"/>
      <c r="L6" s="16"/>
      <c r="M6" s="17"/>
      <c r="N6" s="16"/>
      <c r="P6" s="17"/>
    </row>
    <row r="7">
      <c r="A7" s="7" t="s">
        <v>9</v>
      </c>
      <c r="C7" s="8" t="s">
        <v>10</v>
      </c>
      <c r="D7" s="9"/>
      <c r="F7" s="18"/>
      <c r="G7" s="19"/>
      <c r="H7" s="20"/>
      <c r="I7" s="18"/>
      <c r="J7" s="19"/>
      <c r="K7" s="20"/>
      <c r="L7" s="18"/>
      <c r="M7" s="20"/>
      <c r="N7" s="18"/>
      <c r="O7" s="19"/>
      <c r="P7" s="20"/>
    </row>
    <row r="9" ht="36.0" customHeight="1">
      <c r="A9" s="21" t="s">
        <v>11</v>
      </c>
      <c r="B9" s="21" t="s">
        <v>12</v>
      </c>
      <c r="C9" s="21" t="s">
        <v>13</v>
      </c>
      <c r="D9" s="21" t="s">
        <v>14</v>
      </c>
      <c r="E9" s="21" t="s">
        <v>15</v>
      </c>
      <c r="F9" s="21" t="s">
        <v>16</v>
      </c>
      <c r="G9" s="21" t="s">
        <v>17</v>
      </c>
      <c r="H9" s="21" t="s">
        <v>18</v>
      </c>
      <c r="I9" s="21" t="s">
        <v>19</v>
      </c>
      <c r="J9" s="21" t="s">
        <v>20</v>
      </c>
      <c r="K9" s="21" t="s">
        <v>21</v>
      </c>
      <c r="L9" s="21" t="s">
        <v>22</v>
      </c>
      <c r="M9" s="21" t="s">
        <v>5</v>
      </c>
      <c r="N9" s="21" t="s">
        <v>23</v>
      </c>
      <c r="O9" s="21" t="s">
        <v>24</v>
      </c>
      <c r="P9" s="21" t="s">
        <v>25</v>
      </c>
    </row>
    <row r="10" ht="21.75" customHeight="1">
      <c r="A10" s="22">
        <f t="shared" ref="A10:A39" si="1">IF($B10="","",ROW()-9)</f>
        <v>1</v>
      </c>
      <c r="B10" s="22" t="str">
        <f>IF('Danh mục SP'!A5="","",'Danh mục SP'!A5)</f>
        <v>SP001</v>
      </c>
      <c r="C10" s="23" t="str">
        <f>IF($B10="","",'Danh mục SP'!B5)</f>
        <v>Áo thun cotton cổ tròn</v>
      </c>
      <c r="D10" s="23" t="str">
        <f>IF($B10="","",'Danh mục SP'!C5)</f>
        <v>Thời trang</v>
      </c>
      <c r="E10" s="22" t="str">
        <f>IF($B10="","",'Danh mục SP'!D5)</f>
        <v>Cái</v>
      </c>
      <c r="F10" s="24">
        <f>IF($B10="","",'Danh mục SP'!G5+SUMIFS('Nhật ký nhập xuất'!$E$5:$E$504,'Nhật ký nhập xuất'!$B$5:$B$504,$B10,'Nhật ký nhập xuất'!$D$5:$D$504,"Nhập",'Nhật ký nhập xuất'!$A$5:$A$504,"&lt;"&amp;$C$5)-SUMIFS('Nhật ký nhập xuất'!$E$5:$E$504,'Nhật ký nhập xuất'!$B$5:$B$504,$B10,'Nhật ký nhập xuất'!$D$5:$D$504,"Xuất",'Nhật ký nhập xuất'!$A$5:$A$504,"&lt;"&amp;$C$5))</f>
        <v>100</v>
      </c>
      <c r="G10" s="24">
        <f>IF($B10="","",SUMIFS('Nhật ký nhập xuất'!$E$5:$E$504,'Nhật ký nhập xuất'!$B$5:$B$504,$B10,'Nhật ký nhập xuất'!$D$5:$D$504,"Nhập",'Nhật ký nhập xuất'!$A$5:$A$504,"&gt;="&amp;$C$5,'Nhật ký nhập xuất'!$A$5:$A$504,"&lt;="&amp;$C$6))</f>
        <v>80</v>
      </c>
      <c r="H10" s="24">
        <f>IF($B10="","",SUMIFS('Nhật ký nhập xuất'!$E$5:$E$504,'Nhật ký nhập xuất'!$B$5:$B$504,$B10,'Nhật ký nhập xuất'!$D$5:$D$504,"Xuất",'Nhật ký nhập xuất'!$A$5:$A$504,"&gt;="&amp;$C$5,'Nhật ký nhập xuất'!$A$5:$A$504,"&lt;="&amp;$C$6))</f>
        <v>130</v>
      </c>
      <c r="I10" s="24">
        <f t="shared" ref="I10:I39" si="2">IF($B10="","",F10+G10-H10)</f>
        <v>50</v>
      </c>
      <c r="J10" s="24">
        <f>IF($B10="","",'Danh mục SP'!E5)</f>
        <v>85000</v>
      </c>
      <c r="K10" s="24">
        <f>IF($B10="","",'Danh mục SP'!F5)</f>
        <v>159000</v>
      </c>
      <c r="L10" s="24">
        <f t="shared" ref="L10:L39" si="3">IF($B10="","",H10*K10)</f>
        <v>20670000</v>
      </c>
      <c r="M10" s="24">
        <f t="shared" ref="M10:M39" si="4">IF($B10="","",I10*J10)</f>
        <v>4250000</v>
      </c>
      <c r="N10" s="24">
        <f t="shared" ref="N10:N39" si="5">IF($B10="","",H10*(K10-J10))</f>
        <v>9620000</v>
      </c>
      <c r="O10" s="25">
        <f t="shared" ref="O10:O39" si="6">IF(OR($B10="",N(L10)=0),"",N10/L10)</f>
        <v>0.465408805</v>
      </c>
      <c r="P10" s="26"/>
    </row>
    <row r="11" ht="21.75" customHeight="1">
      <c r="A11" s="27">
        <f t="shared" si="1"/>
        <v>2</v>
      </c>
      <c r="B11" s="27" t="str">
        <f>IF('Danh mục SP'!A6="","",'Danh mục SP'!A6)</f>
        <v>SP002</v>
      </c>
      <c r="C11" s="28" t="str">
        <f>IF($B11="","",'Danh mục SP'!B6)</f>
        <v>Tai nghe Bluetooth</v>
      </c>
      <c r="D11" s="28" t="str">
        <f>IF($B11="","",'Danh mục SP'!C6)</f>
        <v>Điện tử</v>
      </c>
      <c r="E11" s="27" t="str">
        <f>IF($B11="","",'Danh mục SP'!D6)</f>
        <v>Cái</v>
      </c>
      <c r="F11" s="29">
        <f>IF($B11="","",'Danh mục SP'!G6+SUMIFS('Nhật ký nhập xuất'!$E$5:$E$504,'Nhật ký nhập xuất'!$B$5:$B$504,$B11,'Nhật ký nhập xuất'!$D$5:$D$504,"Nhập",'Nhật ký nhập xuất'!$A$5:$A$504,"&lt;"&amp;$C$5)-SUMIFS('Nhật ký nhập xuất'!$E$5:$E$504,'Nhật ký nhập xuất'!$B$5:$B$504,$B11,'Nhật ký nhập xuất'!$D$5:$D$504,"Xuất",'Nhật ký nhập xuất'!$A$5:$A$504,"&lt;"&amp;$C$5))</f>
        <v>30</v>
      </c>
      <c r="G11" s="29">
        <f>IF($B11="","",SUMIFS('Nhật ký nhập xuất'!$E$5:$E$504,'Nhật ký nhập xuất'!$B$5:$B$504,$B11,'Nhật ký nhập xuất'!$D$5:$D$504,"Nhập",'Nhật ký nhập xuất'!$A$5:$A$504,"&gt;="&amp;$C$5,'Nhật ký nhập xuất'!$A$5:$A$504,"&lt;="&amp;$C$6))</f>
        <v>60</v>
      </c>
      <c r="H11" s="29">
        <f>IF($B11="","",SUMIFS('Nhật ký nhập xuất'!$E$5:$E$504,'Nhật ký nhập xuất'!$B$5:$B$504,$B11,'Nhật ký nhập xuất'!$D$5:$D$504,"Xuất",'Nhật ký nhập xuất'!$A$5:$A$504,"&gt;="&amp;$C$5,'Nhật ký nhập xuất'!$A$5:$A$504,"&lt;="&amp;$C$6))</f>
        <v>45</v>
      </c>
      <c r="I11" s="29">
        <f t="shared" si="2"/>
        <v>45</v>
      </c>
      <c r="J11" s="29">
        <f>IF($B11="","",'Danh mục SP'!E6)</f>
        <v>320000</v>
      </c>
      <c r="K11" s="29">
        <f>IF($B11="","",'Danh mục SP'!F6)</f>
        <v>490000</v>
      </c>
      <c r="L11" s="29">
        <f t="shared" si="3"/>
        <v>22050000</v>
      </c>
      <c r="M11" s="29">
        <f t="shared" si="4"/>
        <v>14400000</v>
      </c>
      <c r="N11" s="29">
        <f t="shared" si="5"/>
        <v>7650000</v>
      </c>
      <c r="O11" s="30">
        <f t="shared" si="6"/>
        <v>0.3469387755</v>
      </c>
      <c r="P11" s="31"/>
    </row>
    <row r="12" ht="21.75" customHeight="1">
      <c r="A12" s="22">
        <f t="shared" si="1"/>
        <v>3</v>
      </c>
      <c r="B12" s="22" t="str">
        <f>IF('Danh mục SP'!A7="","",'Danh mục SP'!A7)</f>
        <v>SP003</v>
      </c>
      <c r="C12" s="23" t="str">
        <f>IF($B12="","",'Danh mục SP'!B7)</f>
        <v>Nồi chiên không dầu 5L</v>
      </c>
      <c r="D12" s="23" t="str">
        <f>IF($B12="","",'Danh mục SP'!C7)</f>
        <v>Gia dụng</v>
      </c>
      <c r="E12" s="22" t="str">
        <f>IF($B12="","",'Danh mục SP'!D7)</f>
        <v>Cái</v>
      </c>
      <c r="F12" s="24">
        <f>IF($B12="","",'Danh mục SP'!G7+SUMIFS('Nhật ký nhập xuất'!$E$5:$E$504,'Nhật ký nhập xuất'!$B$5:$B$504,$B12,'Nhật ký nhập xuất'!$D$5:$D$504,"Nhập",'Nhật ký nhập xuất'!$A$5:$A$504,"&lt;"&amp;$C$5)-SUMIFS('Nhật ký nhập xuất'!$E$5:$E$504,'Nhật ký nhập xuất'!$B$5:$B$504,$B12,'Nhật ký nhập xuất'!$D$5:$D$504,"Xuất",'Nhật ký nhập xuất'!$A$5:$A$504,"&lt;"&amp;$C$5))</f>
        <v>15</v>
      </c>
      <c r="G12" s="24">
        <f>IF($B12="","",SUMIFS('Nhật ký nhập xuất'!$E$5:$E$504,'Nhật ký nhập xuất'!$B$5:$B$504,$B12,'Nhật ký nhập xuất'!$D$5:$D$504,"Nhập",'Nhật ký nhập xuất'!$A$5:$A$504,"&gt;="&amp;$C$5,'Nhật ký nhập xuất'!$A$5:$A$504,"&lt;="&amp;$C$6))</f>
        <v>10</v>
      </c>
      <c r="H12" s="24">
        <f>IF($B12="","",SUMIFS('Nhật ký nhập xuất'!$E$5:$E$504,'Nhật ký nhập xuất'!$B$5:$B$504,$B12,'Nhật ký nhập xuất'!$D$5:$D$504,"Xuất",'Nhật ký nhập xuất'!$A$5:$A$504,"&gt;="&amp;$C$5,'Nhật ký nhập xuất'!$A$5:$A$504,"&lt;="&amp;$C$6))</f>
        <v>6</v>
      </c>
      <c r="I12" s="24">
        <f t="shared" si="2"/>
        <v>19</v>
      </c>
      <c r="J12" s="24">
        <f>IF($B12="","",'Danh mục SP'!E7)</f>
        <v>1250000</v>
      </c>
      <c r="K12" s="24">
        <f>IF($B12="","",'Danh mục SP'!F7)</f>
        <v>1790000</v>
      </c>
      <c r="L12" s="24">
        <f t="shared" si="3"/>
        <v>10740000</v>
      </c>
      <c r="M12" s="24">
        <f t="shared" si="4"/>
        <v>23750000</v>
      </c>
      <c r="N12" s="24">
        <f t="shared" si="5"/>
        <v>3240000</v>
      </c>
      <c r="O12" s="25">
        <f t="shared" si="6"/>
        <v>0.3016759777</v>
      </c>
      <c r="P12" s="26"/>
    </row>
    <row r="13" ht="21.75" customHeight="1">
      <c r="A13" s="27">
        <f t="shared" si="1"/>
        <v>4</v>
      </c>
      <c r="B13" s="27" t="str">
        <f>IF('Danh mục SP'!A8="","",'Danh mục SP'!A8)</f>
        <v>SP004</v>
      </c>
      <c r="C13" s="28" t="str">
        <f>IF($B13="","",'Danh mục SP'!B8)</f>
        <v>Mì gói (thùng 30 gói)</v>
      </c>
      <c r="D13" s="28" t="str">
        <f>IF($B13="","",'Danh mục SP'!C8)</f>
        <v>Thực phẩm</v>
      </c>
      <c r="E13" s="27" t="str">
        <f>IF($B13="","",'Danh mục SP'!D8)</f>
        <v>Thùng</v>
      </c>
      <c r="F13" s="29">
        <f>IF($B13="","",'Danh mục SP'!G8+SUMIFS('Nhật ký nhập xuất'!$E$5:$E$504,'Nhật ký nhập xuất'!$B$5:$B$504,$B13,'Nhật ký nhập xuất'!$D$5:$D$504,"Nhập",'Nhật ký nhập xuất'!$A$5:$A$504,"&lt;"&amp;$C$5)-SUMIFS('Nhật ký nhập xuất'!$E$5:$E$504,'Nhật ký nhập xuất'!$B$5:$B$504,$B13,'Nhật ký nhập xuất'!$D$5:$D$504,"Xuất",'Nhật ký nhập xuất'!$A$5:$A$504,"&lt;"&amp;$C$5))</f>
        <v>60</v>
      </c>
      <c r="G13" s="29">
        <f>IF($B13="","",SUMIFS('Nhật ký nhập xuất'!$E$5:$E$504,'Nhật ký nhập xuất'!$B$5:$B$504,$B13,'Nhật ký nhập xuất'!$D$5:$D$504,"Nhập",'Nhật ký nhập xuất'!$A$5:$A$504,"&gt;="&amp;$C$5,'Nhật ký nhập xuất'!$A$5:$A$504,"&lt;="&amp;$C$6))</f>
        <v>40</v>
      </c>
      <c r="H13" s="29">
        <f>IF($B13="","",SUMIFS('Nhật ký nhập xuất'!$E$5:$E$504,'Nhật ký nhập xuất'!$B$5:$B$504,$B13,'Nhật ký nhập xuất'!$D$5:$D$504,"Xuất",'Nhật ký nhập xuất'!$A$5:$A$504,"&gt;="&amp;$C$5,'Nhật ký nhập xuất'!$A$5:$A$504,"&lt;="&amp;$C$6))</f>
        <v>25</v>
      </c>
      <c r="I13" s="29">
        <f t="shared" si="2"/>
        <v>75</v>
      </c>
      <c r="J13" s="29">
        <f>IF($B13="","",'Danh mục SP'!E8)</f>
        <v>98000</v>
      </c>
      <c r="K13" s="29">
        <f>IF($B13="","",'Danh mục SP'!F8)</f>
        <v>125000</v>
      </c>
      <c r="L13" s="29">
        <f t="shared" si="3"/>
        <v>3125000</v>
      </c>
      <c r="M13" s="29">
        <f t="shared" si="4"/>
        <v>7350000</v>
      </c>
      <c r="N13" s="29">
        <f t="shared" si="5"/>
        <v>675000</v>
      </c>
      <c r="O13" s="30">
        <f t="shared" si="6"/>
        <v>0.216</v>
      </c>
      <c r="P13" s="31"/>
    </row>
    <row r="14" ht="21.75" customHeight="1">
      <c r="A14" s="22">
        <f t="shared" si="1"/>
        <v>5</v>
      </c>
      <c r="B14" s="22" t="str">
        <f>IF('Danh mục SP'!A9="","",'Danh mục SP'!A9)</f>
        <v>SP005</v>
      </c>
      <c r="C14" s="23" t="str">
        <f>IF($B14="","",'Danh mục SP'!B9)</f>
        <v>Kem dưỡng da 50ml</v>
      </c>
      <c r="D14" s="23" t="str">
        <f>IF($B14="","",'Danh mục SP'!C9)</f>
        <v>Mỹ phẩm</v>
      </c>
      <c r="E14" s="22" t="str">
        <f>IF($B14="","",'Danh mục SP'!D9)</f>
        <v>Hộp</v>
      </c>
      <c r="F14" s="24">
        <f>IF($B14="","",'Danh mục SP'!G9+SUMIFS('Nhật ký nhập xuất'!$E$5:$E$504,'Nhật ký nhập xuất'!$B$5:$B$504,$B14,'Nhật ký nhập xuất'!$D$5:$D$504,"Nhập",'Nhật ký nhập xuất'!$A$5:$A$504,"&lt;"&amp;$C$5)-SUMIFS('Nhật ký nhập xuất'!$E$5:$E$504,'Nhật ký nhập xuất'!$B$5:$B$504,$B14,'Nhật ký nhập xuất'!$D$5:$D$504,"Xuất",'Nhật ký nhập xuất'!$A$5:$A$504,"&lt;"&amp;$C$5))</f>
        <v>35</v>
      </c>
      <c r="G14" s="24">
        <f>IF($B14="","",SUMIFS('Nhật ký nhập xuất'!$E$5:$E$504,'Nhật ký nhập xuất'!$B$5:$B$504,$B14,'Nhật ký nhập xuất'!$D$5:$D$504,"Nhập",'Nhật ký nhập xuất'!$A$5:$A$504,"&gt;="&amp;$C$5,'Nhật ký nhập xuất'!$A$5:$A$504,"&lt;="&amp;$C$6))</f>
        <v>20</v>
      </c>
      <c r="H14" s="24">
        <f>IF($B14="","",SUMIFS('Nhật ký nhập xuất'!$E$5:$E$504,'Nhật ký nhập xuất'!$B$5:$B$504,$B14,'Nhật ký nhập xuất'!$D$5:$D$504,"Xuất",'Nhật ký nhập xuất'!$A$5:$A$504,"&gt;="&amp;$C$5,'Nhật ký nhập xuất'!$A$5:$A$504,"&lt;="&amp;$C$6))</f>
        <v>18</v>
      </c>
      <c r="I14" s="24">
        <f t="shared" si="2"/>
        <v>37</v>
      </c>
      <c r="J14" s="24">
        <f>IF($B14="","",'Danh mục SP'!E9)</f>
        <v>140000</v>
      </c>
      <c r="K14" s="24">
        <f>IF($B14="","",'Danh mục SP'!F9)</f>
        <v>245000</v>
      </c>
      <c r="L14" s="24">
        <f t="shared" si="3"/>
        <v>4410000</v>
      </c>
      <c r="M14" s="24">
        <f t="shared" si="4"/>
        <v>5180000</v>
      </c>
      <c r="N14" s="24">
        <f t="shared" si="5"/>
        <v>1890000</v>
      </c>
      <c r="O14" s="25">
        <f t="shared" si="6"/>
        <v>0.4285714286</v>
      </c>
      <c r="P14" s="26"/>
    </row>
    <row r="15" ht="21.75" customHeight="1">
      <c r="A15" s="27" t="str">
        <f t="shared" si="1"/>
        <v/>
      </c>
      <c r="B15" s="27" t="str">
        <f>IF('Danh mục SP'!A10="","",'Danh mục SP'!A10)</f>
        <v/>
      </c>
      <c r="C15" s="28" t="str">
        <f>IF($B15="","",'Danh mục SP'!B10)</f>
        <v/>
      </c>
      <c r="D15" s="28" t="str">
        <f>IF($B15="","",'Danh mục SP'!C10)</f>
        <v/>
      </c>
      <c r="E15" s="27" t="str">
        <f>IF($B15="","",'Danh mục SP'!D10)</f>
        <v/>
      </c>
      <c r="F15" s="29" t="str">
        <f>IF($B15="","",'Danh mục SP'!G10+SUMIFS('Nhật ký nhập xuất'!$E$5:$E$504,'Nhật ký nhập xuất'!$B$5:$B$504,$B15,'Nhật ký nhập xuất'!$D$5:$D$504,"Nhập",'Nhật ký nhập xuất'!$A$5:$A$504,"&lt;"&amp;$C$5)-SUMIFS('Nhật ký nhập xuất'!$E$5:$E$504,'Nhật ký nhập xuất'!$B$5:$B$504,$B15,'Nhật ký nhập xuất'!$D$5:$D$504,"Xuất",'Nhật ký nhập xuất'!$A$5:$A$504,"&lt;"&amp;$C$5))</f>
        <v/>
      </c>
      <c r="G15" s="29" t="str">
        <f>IF($B15="","",SUMIFS('Nhật ký nhập xuất'!$E$5:$E$504,'Nhật ký nhập xuất'!$B$5:$B$504,$B15,'Nhật ký nhập xuất'!$D$5:$D$504,"Nhập",'Nhật ký nhập xuất'!$A$5:$A$504,"&gt;="&amp;$C$5,'Nhật ký nhập xuất'!$A$5:$A$504,"&lt;="&amp;$C$6))</f>
        <v/>
      </c>
      <c r="H15" s="29" t="str">
        <f>IF($B15="","",SUMIFS('Nhật ký nhập xuất'!$E$5:$E$504,'Nhật ký nhập xuất'!$B$5:$B$504,$B15,'Nhật ký nhập xuất'!$D$5:$D$504,"Xuất",'Nhật ký nhập xuất'!$A$5:$A$504,"&gt;="&amp;$C$5,'Nhật ký nhập xuất'!$A$5:$A$504,"&lt;="&amp;$C$6))</f>
        <v/>
      </c>
      <c r="I15" s="29" t="str">
        <f t="shared" si="2"/>
        <v/>
      </c>
      <c r="J15" s="29" t="str">
        <f>IF($B15="","",'Danh mục SP'!E10)</f>
        <v/>
      </c>
      <c r="K15" s="29" t="str">
        <f>IF($B15="","",'Danh mục SP'!F10)</f>
        <v/>
      </c>
      <c r="L15" s="29" t="str">
        <f t="shared" si="3"/>
        <v/>
      </c>
      <c r="M15" s="29" t="str">
        <f t="shared" si="4"/>
        <v/>
      </c>
      <c r="N15" s="29" t="str">
        <f t="shared" si="5"/>
        <v/>
      </c>
      <c r="O15" s="30" t="str">
        <f t="shared" si="6"/>
        <v/>
      </c>
      <c r="P15" s="31"/>
    </row>
    <row r="16" ht="21.75" customHeight="1">
      <c r="A16" s="22" t="str">
        <f t="shared" si="1"/>
        <v/>
      </c>
      <c r="B16" s="22" t="str">
        <f>IF('Danh mục SP'!A11="","",'Danh mục SP'!A11)</f>
        <v/>
      </c>
      <c r="C16" s="23" t="str">
        <f>IF($B16="","",'Danh mục SP'!B11)</f>
        <v/>
      </c>
      <c r="D16" s="23" t="str">
        <f>IF($B16="","",'Danh mục SP'!C11)</f>
        <v/>
      </c>
      <c r="E16" s="22" t="str">
        <f>IF($B16="","",'Danh mục SP'!D11)</f>
        <v/>
      </c>
      <c r="F16" s="24" t="str">
        <f>IF($B16="","",'Danh mục SP'!G11+SUMIFS('Nhật ký nhập xuất'!$E$5:$E$504,'Nhật ký nhập xuất'!$B$5:$B$504,$B16,'Nhật ký nhập xuất'!$D$5:$D$504,"Nhập",'Nhật ký nhập xuất'!$A$5:$A$504,"&lt;"&amp;$C$5)-SUMIFS('Nhật ký nhập xuất'!$E$5:$E$504,'Nhật ký nhập xuất'!$B$5:$B$504,$B16,'Nhật ký nhập xuất'!$D$5:$D$504,"Xuất",'Nhật ký nhập xuất'!$A$5:$A$504,"&lt;"&amp;$C$5))</f>
        <v/>
      </c>
      <c r="G16" s="24" t="str">
        <f>IF($B16="","",SUMIFS('Nhật ký nhập xuất'!$E$5:$E$504,'Nhật ký nhập xuất'!$B$5:$B$504,$B16,'Nhật ký nhập xuất'!$D$5:$D$504,"Nhập",'Nhật ký nhập xuất'!$A$5:$A$504,"&gt;="&amp;$C$5,'Nhật ký nhập xuất'!$A$5:$A$504,"&lt;="&amp;$C$6))</f>
        <v/>
      </c>
      <c r="H16" s="24" t="str">
        <f>IF($B16="","",SUMIFS('Nhật ký nhập xuất'!$E$5:$E$504,'Nhật ký nhập xuất'!$B$5:$B$504,$B16,'Nhật ký nhập xuất'!$D$5:$D$504,"Xuất",'Nhật ký nhập xuất'!$A$5:$A$504,"&gt;="&amp;$C$5,'Nhật ký nhập xuất'!$A$5:$A$504,"&lt;="&amp;$C$6))</f>
        <v/>
      </c>
      <c r="I16" s="24" t="str">
        <f t="shared" si="2"/>
        <v/>
      </c>
      <c r="J16" s="24" t="str">
        <f>IF($B16="","",'Danh mục SP'!E11)</f>
        <v/>
      </c>
      <c r="K16" s="24" t="str">
        <f>IF($B16="","",'Danh mục SP'!F11)</f>
        <v/>
      </c>
      <c r="L16" s="24" t="str">
        <f t="shared" si="3"/>
        <v/>
      </c>
      <c r="M16" s="24" t="str">
        <f t="shared" si="4"/>
        <v/>
      </c>
      <c r="N16" s="24" t="str">
        <f t="shared" si="5"/>
        <v/>
      </c>
      <c r="O16" s="25" t="str">
        <f t="shared" si="6"/>
        <v/>
      </c>
      <c r="P16" s="26"/>
    </row>
    <row r="17" ht="21.75" customHeight="1">
      <c r="A17" s="27" t="str">
        <f t="shared" si="1"/>
        <v/>
      </c>
      <c r="B17" s="27" t="str">
        <f>IF('Danh mục SP'!A12="","",'Danh mục SP'!A12)</f>
        <v/>
      </c>
      <c r="C17" s="28" t="str">
        <f>IF($B17="","",'Danh mục SP'!B12)</f>
        <v/>
      </c>
      <c r="D17" s="28" t="str">
        <f>IF($B17="","",'Danh mục SP'!C12)</f>
        <v/>
      </c>
      <c r="E17" s="27" t="str">
        <f>IF($B17="","",'Danh mục SP'!D12)</f>
        <v/>
      </c>
      <c r="F17" s="29" t="str">
        <f>IF($B17="","",'Danh mục SP'!G12+SUMIFS('Nhật ký nhập xuất'!$E$5:$E$504,'Nhật ký nhập xuất'!$B$5:$B$504,$B17,'Nhật ký nhập xuất'!$D$5:$D$504,"Nhập",'Nhật ký nhập xuất'!$A$5:$A$504,"&lt;"&amp;$C$5)-SUMIFS('Nhật ký nhập xuất'!$E$5:$E$504,'Nhật ký nhập xuất'!$B$5:$B$504,$B17,'Nhật ký nhập xuất'!$D$5:$D$504,"Xuất",'Nhật ký nhập xuất'!$A$5:$A$504,"&lt;"&amp;$C$5))</f>
        <v/>
      </c>
      <c r="G17" s="29" t="str">
        <f>IF($B17="","",SUMIFS('Nhật ký nhập xuất'!$E$5:$E$504,'Nhật ký nhập xuất'!$B$5:$B$504,$B17,'Nhật ký nhập xuất'!$D$5:$D$504,"Nhập",'Nhật ký nhập xuất'!$A$5:$A$504,"&gt;="&amp;$C$5,'Nhật ký nhập xuất'!$A$5:$A$504,"&lt;="&amp;$C$6))</f>
        <v/>
      </c>
      <c r="H17" s="29" t="str">
        <f>IF($B17="","",SUMIFS('Nhật ký nhập xuất'!$E$5:$E$504,'Nhật ký nhập xuất'!$B$5:$B$504,$B17,'Nhật ký nhập xuất'!$D$5:$D$504,"Xuất",'Nhật ký nhập xuất'!$A$5:$A$504,"&gt;="&amp;$C$5,'Nhật ký nhập xuất'!$A$5:$A$504,"&lt;="&amp;$C$6))</f>
        <v/>
      </c>
      <c r="I17" s="29" t="str">
        <f t="shared" si="2"/>
        <v/>
      </c>
      <c r="J17" s="29" t="str">
        <f>IF($B17="","",'Danh mục SP'!E12)</f>
        <v/>
      </c>
      <c r="K17" s="29" t="str">
        <f>IF($B17="","",'Danh mục SP'!F12)</f>
        <v/>
      </c>
      <c r="L17" s="29" t="str">
        <f t="shared" si="3"/>
        <v/>
      </c>
      <c r="M17" s="29" t="str">
        <f t="shared" si="4"/>
        <v/>
      </c>
      <c r="N17" s="29" t="str">
        <f t="shared" si="5"/>
        <v/>
      </c>
      <c r="O17" s="30" t="str">
        <f t="shared" si="6"/>
        <v/>
      </c>
      <c r="P17" s="31"/>
    </row>
    <row r="18" ht="21.75" customHeight="1">
      <c r="A18" s="22" t="str">
        <f t="shared" si="1"/>
        <v/>
      </c>
      <c r="B18" s="22" t="str">
        <f>IF('Danh mục SP'!A13="","",'Danh mục SP'!A13)</f>
        <v/>
      </c>
      <c r="C18" s="23" t="str">
        <f>IF($B18="","",'Danh mục SP'!B13)</f>
        <v/>
      </c>
      <c r="D18" s="23" t="str">
        <f>IF($B18="","",'Danh mục SP'!C13)</f>
        <v/>
      </c>
      <c r="E18" s="22" t="str">
        <f>IF($B18="","",'Danh mục SP'!D13)</f>
        <v/>
      </c>
      <c r="F18" s="24" t="str">
        <f>IF($B18="","",'Danh mục SP'!G13+SUMIFS('Nhật ký nhập xuất'!$E$5:$E$504,'Nhật ký nhập xuất'!$B$5:$B$504,$B18,'Nhật ký nhập xuất'!$D$5:$D$504,"Nhập",'Nhật ký nhập xuất'!$A$5:$A$504,"&lt;"&amp;$C$5)-SUMIFS('Nhật ký nhập xuất'!$E$5:$E$504,'Nhật ký nhập xuất'!$B$5:$B$504,$B18,'Nhật ký nhập xuất'!$D$5:$D$504,"Xuất",'Nhật ký nhập xuất'!$A$5:$A$504,"&lt;"&amp;$C$5))</f>
        <v/>
      </c>
      <c r="G18" s="24" t="str">
        <f>IF($B18="","",SUMIFS('Nhật ký nhập xuất'!$E$5:$E$504,'Nhật ký nhập xuất'!$B$5:$B$504,$B18,'Nhật ký nhập xuất'!$D$5:$D$504,"Nhập",'Nhật ký nhập xuất'!$A$5:$A$504,"&gt;="&amp;$C$5,'Nhật ký nhập xuất'!$A$5:$A$504,"&lt;="&amp;$C$6))</f>
        <v/>
      </c>
      <c r="H18" s="24" t="str">
        <f>IF($B18="","",SUMIFS('Nhật ký nhập xuất'!$E$5:$E$504,'Nhật ký nhập xuất'!$B$5:$B$504,$B18,'Nhật ký nhập xuất'!$D$5:$D$504,"Xuất",'Nhật ký nhập xuất'!$A$5:$A$504,"&gt;="&amp;$C$5,'Nhật ký nhập xuất'!$A$5:$A$504,"&lt;="&amp;$C$6))</f>
        <v/>
      </c>
      <c r="I18" s="24" t="str">
        <f t="shared" si="2"/>
        <v/>
      </c>
      <c r="J18" s="24" t="str">
        <f>IF($B18="","",'Danh mục SP'!E13)</f>
        <v/>
      </c>
      <c r="K18" s="24" t="str">
        <f>IF($B18="","",'Danh mục SP'!F13)</f>
        <v/>
      </c>
      <c r="L18" s="24" t="str">
        <f t="shared" si="3"/>
        <v/>
      </c>
      <c r="M18" s="24" t="str">
        <f t="shared" si="4"/>
        <v/>
      </c>
      <c r="N18" s="24" t="str">
        <f t="shared" si="5"/>
        <v/>
      </c>
      <c r="O18" s="25" t="str">
        <f t="shared" si="6"/>
        <v/>
      </c>
      <c r="P18" s="26"/>
    </row>
    <row r="19" ht="21.75" customHeight="1">
      <c r="A19" s="27" t="str">
        <f t="shared" si="1"/>
        <v/>
      </c>
      <c r="B19" s="27" t="str">
        <f>IF('Danh mục SP'!A14="","",'Danh mục SP'!A14)</f>
        <v/>
      </c>
      <c r="C19" s="28" t="str">
        <f>IF($B19="","",'Danh mục SP'!B14)</f>
        <v/>
      </c>
      <c r="D19" s="28" t="str">
        <f>IF($B19="","",'Danh mục SP'!C14)</f>
        <v/>
      </c>
      <c r="E19" s="27" t="str">
        <f>IF($B19="","",'Danh mục SP'!D14)</f>
        <v/>
      </c>
      <c r="F19" s="29" t="str">
        <f>IF($B19="","",'Danh mục SP'!G14+SUMIFS('Nhật ký nhập xuất'!$E$5:$E$504,'Nhật ký nhập xuất'!$B$5:$B$504,$B19,'Nhật ký nhập xuất'!$D$5:$D$504,"Nhập",'Nhật ký nhập xuất'!$A$5:$A$504,"&lt;"&amp;$C$5)-SUMIFS('Nhật ký nhập xuất'!$E$5:$E$504,'Nhật ký nhập xuất'!$B$5:$B$504,$B19,'Nhật ký nhập xuất'!$D$5:$D$504,"Xuất",'Nhật ký nhập xuất'!$A$5:$A$504,"&lt;"&amp;$C$5))</f>
        <v/>
      </c>
      <c r="G19" s="29" t="str">
        <f>IF($B19="","",SUMIFS('Nhật ký nhập xuất'!$E$5:$E$504,'Nhật ký nhập xuất'!$B$5:$B$504,$B19,'Nhật ký nhập xuất'!$D$5:$D$504,"Nhập",'Nhật ký nhập xuất'!$A$5:$A$504,"&gt;="&amp;$C$5,'Nhật ký nhập xuất'!$A$5:$A$504,"&lt;="&amp;$C$6))</f>
        <v/>
      </c>
      <c r="H19" s="29" t="str">
        <f>IF($B19="","",SUMIFS('Nhật ký nhập xuất'!$E$5:$E$504,'Nhật ký nhập xuất'!$B$5:$B$504,$B19,'Nhật ký nhập xuất'!$D$5:$D$504,"Xuất",'Nhật ký nhập xuất'!$A$5:$A$504,"&gt;="&amp;$C$5,'Nhật ký nhập xuất'!$A$5:$A$504,"&lt;="&amp;$C$6))</f>
        <v/>
      </c>
      <c r="I19" s="29" t="str">
        <f t="shared" si="2"/>
        <v/>
      </c>
      <c r="J19" s="29" t="str">
        <f>IF($B19="","",'Danh mục SP'!E14)</f>
        <v/>
      </c>
      <c r="K19" s="29" t="str">
        <f>IF($B19="","",'Danh mục SP'!F14)</f>
        <v/>
      </c>
      <c r="L19" s="29" t="str">
        <f t="shared" si="3"/>
        <v/>
      </c>
      <c r="M19" s="29" t="str">
        <f t="shared" si="4"/>
        <v/>
      </c>
      <c r="N19" s="29" t="str">
        <f t="shared" si="5"/>
        <v/>
      </c>
      <c r="O19" s="30" t="str">
        <f t="shared" si="6"/>
        <v/>
      </c>
      <c r="P19" s="31"/>
    </row>
    <row r="20" ht="21.75" customHeight="1">
      <c r="A20" s="22" t="str">
        <f t="shared" si="1"/>
        <v/>
      </c>
      <c r="B20" s="22" t="str">
        <f>IF('Danh mục SP'!A15="","",'Danh mục SP'!A15)</f>
        <v/>
      </c>
      <c r="C20" s="23" t="str">
        <f>IF($B20="","",'Danh mục SP'!B15)</f>
        <v/>
      </c>
      <c r="D20" s="23" t="str">
        <f>IF($B20="","",'Danh mục SP'!C15)</f>
        <v/>
      </c>
      <c r="E20" s="22" t="str">
        <f>IF($B20="","",'Danh mục SP'!D15)</f>
        <v/>
      </c>
      <c r="F20" s="24" t="str">
        <f>IF($B20="","",'Danh mục SP'!G15+SUMIFS('Nhật ký nhập xuất'!$E$5:$E$504,'Nhật ký nhập xuất'!$B$5:$B$504,$B20,'Nhật ký nhập xuất'!$D$5:$D$504,"Nhập",'Nhật ký nhập xuất'!$A$5:$A$504,"&lt;"&amp;$C$5)-SUMIFS('Nhật ký nhập xuất'!$E$5:$E$504,'Nhật ký nhập xuất'!$B$5:$B$504,$B20,'Nhật ký nhập xuất'!$D$5:$D$504,"Xuất",'Nhật ký nhập xuất'!$A$5:$A$504,"&lt;"&amp;$C$5))</f>
        <v/>
      </c>
      <c r="G20" s="24" t="str">
        <f>IF($B20="","",SUMIFS('Nhật ký nhập xuất'!$E$5:$E$504,'Nhật ký nhập xuất'!$B$5:$B$504,$B20,'Nhật ký nhập xuất'!$D$5:$D$504,"Nhập",'Nhật ký nhập xuất'!$A$5:$A$504,"&gt;="&amp;$C$5,'Nhật ký nhập xuất'!$A$5:$A$504,"&lt;="&amp;$C$6))</f>
        <v/>
      </c>
      <c r="H20" s="24" t="str">
        <f>IF($B20="","",SUMIFS('Nhật ký nhập xuất'!$E$5:$E$504,'Nhật ký nhập xuất'!$B$5:$B$504,$B20,'Nhật ký nhập xuất'!$D$5:$D$504,"Xuất",'Nhật ký nhập xuất'!$A$5:$A$504,"&gt;="&amp;$C$5,'Nhật ký nhập xuất'!$A$5:$A$504,"&lt;="&amp;$C$6))</f>
        <v/>
      </c>
      <c r="I20" s="24" t="str">
        <f t="shared" si="2"/>
        <v/>
      </c>
      <c r="J20" s="24" t="str">
        <f>IF($B20="","",'Danh mục SP'!E15)</f>
        <v/>
      </c>
      <c r="K20" s="24" t="str">
        <f>IF($B20="","",'Danh mục SP'!F15)</f>
        <v/>
      </c>
      <c r="L20" s="24" t="str">
        <f t="shared" si="3"/>
        <v/>
      </c>
      <c r="M20" s="24" t="str">
        <f t="shared" si="4"/>
        <v/>
      </c>
      <c r="N20" s="24" t="str">
        <f t="shared" si="5"/>
        <v/>
      </c>
      <c r="O20" s="25" t="str">
        <f t="shared" si="6"/>
        <v/>
      </c>
      <c r="P20" s="26"/>
    </row>
    <row r="21" ht="21.75" customHeight="1">
      <c r="A21" s="27" t="str">
        <f t="shared" si="1"/>
        <v/>
      </c>
      <c r="B21" s="27" t="str">
        <f>IF('Danh mục SP'!A16="","",'Danh mục SP'!A16)</f>
        <v/>
      </c>
      <c r="C21" s="28" t="str">
        <f>IF($B21="","",'Danh mục SP'!B16)</f>
        <v/>
      </c>
      <c r="D21" s="28" t="str">
        <f>IF($B21="","",'Danh mục SP'!C16)</f>
        <v/>
      </c>
      <c r="E21" s="27" t="str">
        <f>IF($B21="","",'Danh mục SP'!D16)</f>
        <v/>
      </c>
      <c r="F21" s="29" t="str">
        <f>IF($B21="","",'Danh mục SP'!G16+SUMIFS('Nhật ký nhập xuất'!$E$5:$E$504,'Nhật ký nhập xuất'!$B$5:$B$504,$B21,'Nhật ký nhập xuất'!$D$5:$D$504,"Nhập",'Nhật ký nhập xuất'!$A$5:$A$504,"&lt;"&amp;$C$5)-SUMIFS('Nhật ký nhập xuất'!$E$5:$E$504,'Nhật ký nhập xuất'!$B$5:$B$504,$B21,'Nhật ký nhập xuất'!$D$5:$D$504,"Xuất",'Nhật ký nhập xuất'!$A$5:$A$504,"&lt;"&amp;$C$5))</f>
        <v/>
      </c>
      <c r="G21" s="29" t="str">
        <f>IF($B21="","",SUMIFS('Nhật ký nhập xuất'!$E$5:$E$504,'Nhật ký nhập xuất'!$B$5:$B$504,$B21,'Nhật ký nhập xuất'!$D$5:$D$504,"Nhập",'Nhật ký nhập xuất'!$A$5:$A$504,"&gt;="&amp;$C$5,'Nhật ký nhập xuất'!$A$5:$A$504,"&lt;="&amp;$C$6))</f>
        <v/>
      </c>
      <c r="H21" s="29" t="str">
        <f>IF($B21="","",SUMIFS('Nhật ký nhập xuất'!$E$5:$E$504,'Nhật ký nhập xuất'!$B$5:$B$504,$B21,'Nhật ký nhập xuất'!$D$5:$D$504,"Xuất",'Nhật ký nhập xuất'!$A$5:$A$504,"&gt;="&amp;$C$5,'Nhật ký nhập xuất'!$A$5:$A$504,"&lt;="&amp;$C$6))</f>
        <v/>
      </c>
      <c r="I21" s="29" t="str">
        <f t="shared" si="2"/>
        <v/>
      </c>
      <c r="J21" s="29" t="str">
        <f>IF($B21="","",'Danh mục SP'!E16)</f>
        <v/>
      </c>
      <c r="K21" s="29" t="str">
        <f>IF($B21="","",'Danh mục SP'!F16)</f>
        <v/>
      </c>
      <c r="L21" s="29" t="str">
        <f t="shared" si="3"/>
        <v/>
      </c>
      <c r="M21" s="29" t="str">
        <f t="shared" si="4"/>
        <v/>
      </c>
      <c r="N21" s="29" t="str">
        <f t="shared" si="5"/>
        <v/>
      </c>
      <c r="O21" s="30" t="str">
        <f t="shared" si="6"/>
        <v/>
      </c>
      <c r="P21" s="31"/>
    </row>
    <row r="22" ht="21.75" customHeight="1">
      <c r="A22" s="22" t="str">
        <f t="shared" si="1"/>
        <v/>
      </c>
      <c r="B22" s="22" t="str">
        <f>IF('Danh mục SP'!A17="","",'Danh mục SP'!A17)</f>
        <v/>
      </c>
      <c r="C22" s="23" t="str">
        <f>IF($B22="","",'Danh mục SP'!B17)</f>
        <v/>
      </c>
      <c r="D22" s="23" t="str">
        <f>IF($B22="","",'Danh mục SP'!C17)</f>
        <v/>
      </c>
      <c r="E22" s="22" t="str">
        <f>IF($B22="","",'Danh mục SP'!D17)</f>
        <v/>
      </c>
      <c r="F22" s="24" t="str">
        <f>IF($B22="","",'Danh mục SP'!G17+SUMIFS('Nhật ký nhập xuất'!$E$5:$E$504,'Nhật ký nhập xuất'!$B$5:$B$504,$B22,'Nhật ký nhập xuất'!$D$5:$D$504,"Nhập",'Nhật ký nhập xuất'!$A$5:$A$504,"&lt;"&amp;$C$5)-SUMIFS('Nhật ký nhập xuất'!$E$5:$E$504,'Nhật ký nhập xuất'!$B$5:$B$504,$B22,'Nhật ký nhập xuất'!$D$5:$D$504,"Xuất",'Nhật ký nhập xuất'!$A$5:$A$504,"&lt;"&amp;$C$5))</f>
        <v/>
      </c>
      <c r="G22" s="24" t="str">
        <f>IF($B22="","",SUMIFS('Nhật ký nhập xuất'!$E$5:$E$504,'Nhật ký nhập xuất'!$B$5:$B$504,$B22,'Nhật ký nhập xuất'!$D$5:$D$504,"Nhập",'Nhật ký nhập xuất'!$A$5:$A$504,"&gt;="&amp;$C$5,'Nhật ký nhập xuất'!$A$5:$A$504,"&lt;="&amp;$C$6))</f>
        <v/>
      </c>
      <c r="H22" s="24" t="str">
        <f>IF($B22="","",SUMIFS('Nhật ký nhập xuất'!$E$5:$E$504,'Nhật ký nhập xuất'!$B$5:$B$504,$B22,'Nhật ký nhập xuất'!$D$5:$D$504,"Xuất",'Nhật ký nhập xuất'!$A$5:$A$504,"&gt;="&amp;$C$5,'Nhật ký nhập xuất'!$A$5:$A$504,"&lt;="&amp;$C$6))</f>
        <v/>
      </c>
      <c r="I22" s="24" t="str">
        <f t="shared" si="2"/>
        <v/>
      </c>
      <c r="J22" s="24" t="str">
        <f>IF($B22="","",'Danh mục SP'!E17)</f>
        <v/>
      </c>
      <c r="K22" s="24" t="str">
        <f>IF($B22="","",'Danh mục SP'!F17)</f>
        <v/>
      </c>
      <c r="L22" s="24" t="str">
        <f t="shared" si="3"/>
        <v/>
      </c>
      <c r="M22" s="24" t="str">
        <f t="shared" si="4"/>
        <v/>
      </c>
      <c r="N22" s="24" t="str">
        <f t="shared" si="5"/>
        <v/>
      </c>
      <c r="O22" s="25" t="str">
        <f t="shared" si="6"/>
        <v/>
      </c>
      <c r="P22" s="26"/>
    </row>
    <row r="23" ht="21.75" customHeight="1">
      <c r="A23" s="27" t="str">
        <f t="shared" si="1"/>
        <v/>
      </c>
      <c r="B23" s="27" t="str">
        <f>IF('Danh mục SP'!A18="","",'Danh mục SP'!A18)</f>
        <v/>
      </c>
      <c r="C23" s="28" t="str">
        <f>IF($B23="","",'Danh mục SP'!B18)</f>
        <v/>
      </c>
      <c r="D23" s="28" t="str">
        <f>IF($B23="","",'Danh mục SP'!C18)</f>
        <v/>
      </c>
      <c r="E23" s="27" t="str">
        <f>IF($B23="","",'Danh mục SP'!D18)</f>
        <v/>
      </c>
      <c r="F23" s="29" t="str">
        <f>IF($B23="","",'Danh mục SP'!G18+SUMIFS('Nhật ký nhập xuất'!$E$5:$E$504,'Nhật ký nhập xuất'!$B$5:$B$504,$B23,'Nhật ký nhập xuất'!$D$5:$D$504,"Nhập",'Nhật ký nhập xuất'!$A$5:$A$504,"&lt;"&amp;$C$5)-SUMIFS('Nhật ký nhập xuất'!$E$5:$E$504,'Nhật ký nhập xuất'!$B$5:$B$504,$B23,'Nhật ký nhập xuất'!$D$5:$D$504,"Xuất",'Nhật ký nhập xuất'!$A$5:$A$504,"&lt;"&amp;$C$5))</f>
        <v/>
      </c>
      <c r="G23" s="29" t="str">
        <f>IF($B23="","",SUMIFS('Nhật ký nhập xuất'!$E$5:$E$504,'Nhật ký nhập xuất'!$B$5:$B$504,$B23,'Nhật ký nhập xuất'!$D$5:$D$504,"Nhập",'Nhật ký nhập xuất'!$A$5:$A$504,"&gt;="&amp;$C$5,'Nhật ký nhập xuất'!$A$5:$A$504,"&lt;="&amp;$C$6))</f>
        <v/>
      </c>
      <c r="H23" s="29" t="str">
        <f>IF($B23="","",SUMIFS('Nhật ký nhập xuất'!$E$5:$E$504,'Nhật ký nhập xuất'!$B$5:$B$504,$B23,'Nhật ký nhập xuất'!$D$5:$D$504,"Xuất",'Nhật ký nhập xuất'!$A$5:$A$504,"&gt;="&amp;$C$5,'Nhật ký nhập xuất'!$A$5:$A$504,"&lt;="&amp;$C$6))</f>
        <v/>
      </c>
      <c r="I23" s="29" t="str">
        <f t="shared" si="2"/>
        <v/>
      </c>
      <c r="J23" s="29" t="str">
        <f>IF($B23="","",'Danh mục SP'!E18)</f>
        <v/>
      </c>
      <c r="K23" s="29" t="str">
        <f>IF($B23="","",'Danh mục SP'!F18)</f>
        <v/>
      </c>
      <c r="L23" s="29" t="str">
        <f t="shared" si="3"/>
        <v/>
      </c>
      <c r="M23" s="29" t="str">
        <f t="shared" si="4"/>
        <v/>
      </c>
      <c r="N23" s="29" t="str">
        <f t="shared" si="5"/>
        <v/>
      </c>
      <c r="O23" s="30" t="str">
        <f t="shared" si="6"/>
        <v/>
      </c>
      <c r="P23" s="31"/>
    </row>
    <row r="24" ht="21.75" customHeight="1">
      <c r="A24" s="22" t="str">
        <f t="shared" si="1"/>
        <v/>
      </c>
      <c r="B24" s="22" t="str">
        <f>IF('Danh mục SP'!A19="","",'Danh mục SP'!A19)</f>
        <v/>
      </c>
      <c r="C24" s="23" t="str">
        <f>IF($B24="","",'Danh mục SP'!B19)</f>
        <v/>
      </c>
      <c r="D24" s="23" t="str">
        <f>IF($B24="","",'Danh mục SP'!C19)</f>
        <v/>
      </c>
      <c r="E24" s="22" t="str">
        <f>IF($B24="","",'Danh mục SP'!D19)</f>
        <v/>
      </c>
      <c r="F24" s="24" t="str">
        <f>IF($B24="","",'Danh mục SP'!G19+SUMIFS('Nhật ký nhập xuất'!$E$5:$E$504,'Nhật ký nhập xuất'!$B$5:$B$504,$B24,'Nhật ký nhập xuất'!$D$5:$D$504,"Nhập",'Nhật ký nhập xuất'!$A$5:$A$504,"&lt;"&amp;$C$5)-SUMIFS('Nhật ký nhập xuất'!$E$5:$E$504,'Nhật ký nhập xuất'!$B$5:$B$504,$B24,'Nhật ký nhập xuất'!$D$5:$D$504,"Xuất",'Nhật ký nhập xuất'!$A$5:$A$504,"&lt;"&amp;$C$5))</f>
        <v/>
      </c>
      <c r="G24" s="24" t="str">
        <f>IF($B24="","",SUMIFS('Nhật ký nhập xuất'!$E$5:$E$504,'Nhật ký nhập xuất'!$B$5:$B$504,$B24,'Nhật ký nhập xuất'!$D$5:$D$504,"Nhập",'Nhật ký nhập xuất'!$A$5:$A$504,"&gt;="&amp;$C$5,'Nhật ký nhập xuất'!$A$5:$A$504,"&lt;="&amp;$C$6))</f>
        <v/>
      </c>
      <c r="H24" s="24" t="str">
        <f>IF($B24="","",SUMIFS('Nhật ký nhập xuất'!$E$5:$E$504,'Nhật ký nhập xuất'!$B$5:$B$504,$B24,'Nhật ký nhập xuất'!$D$5:$D$504,"Xuất",'Nhật ký nhập xuất'!$A$5:$A$504,"&gt;="&amp;$C$5,'Nhật ký nhập xuất'!$A$5:$A$504,"&lt;="&amp;$C$6))</f>
        <v/>
      </c>
      <c r="I24" s="24" t="str">
        <f t="shared" si="2"/>
        <v/>
      </c>
      <c r="J24" s="24" t="str">
        <f>IF($B24="","",'Danh mục SP'!E19)</f>
        <v/>
      </c>
      <c r="K24" s="24" t="str">
        <f>IF($B24="","",'Danh mục SP'!F19)</f>
        <v/>
      </c>
      <c r="L24" s="24" t="str">
        <f t="shared" si="3"/>
        <v/>
      </c>
      <c r="M24" s="24" t="str">
        <f t="shared" si="4"/>
        <v/>
      </c>
      <c r="N24" s="24" t="str">
        <f t="shared" si="5"/>
        <v/>
      </c>
      <c r="O24" s="25" t="str">
        <f t="shared" si="6"/>
        <v/>
      </c>
      <c r="P24" s="26"/>
    </row>
    <row r="25" ht="21.75" customHeight="1">
      <c r="A25" s="27" t="str">
        <f t="shared" si="1"/>
        <v/>
      </c>
      <c r="B25" s="27" t="str">
        <f>IF('Danh mục SP'!A20="","",'Danh mục SP'!A20)</f>
        <v/>
      </c>
      <c r="C25" s="28" t="str">
        <f>IF($B25="","",'Danh mục SP'!B20)</f>
        <v/>
      </c>
      <c r="D25" s="28" t="str">
        <f>IF($B25="","",'Danh mục SP'!C20)</f>
        <v/>
      </c>
      <c r="E25" s="27" t="str">
        <f>IF($B25="","",'Danh mục SP'!D20)</f>
        <v/>
      </c>
      <c r="F25" s="29" t="str">
        <f>IF($B25="","",'Danh mục SP'!G20+SUMIFS('Nhật ký nhập xuất'!$E$5:$E$504,'Nhật ký nhập xuất'!$B$5:$B$504,$B25,'Nhật ký nhập xuất'!$D$5:$D$504,"Nhập",'Nhật ký nhập xuất'!$A$5:$A$504,"&lt;"&amp;$C$5)-SUMIFS('Nhật ký nhập xuất'!$E$5:$E$504,'Nhật ký nhập xuất'!$B$5:$B$504,$B25,'Nhật ký nhập xuất'!$D$5:$D$504,"Xuất",'Nhật ký nhập xuất'!$A$5:$A$504,"&lt;"&amp;$C$5))</f>
        <v/>
      </c>
      <c r="G25" s="29" t="str">
        <f>IF($B25="","",SUMIFS('Nhật ký nhập xuất'!$E$5:$E$504,'Nhật ký nhập xuất'!$B$5:$B$504,$B25,'Nhật ký nhập xuất'!$D$5:$D$504,"Nhập",'Nhật ký nhập xuất'!$A$5:$A$504,"&gt;="&amp;$C$5,'Nhật ký nhập xuất'!$A$5:$A$504,"&lt;="&amp;$C$6))</f>
        <v/>
      </c>
      <c r="H25" s="29" t="str">
        <f>IF($B25="","",SUMIFS('Nhật ký nhập xuất'!$E$5:$E$504,'Nhật ký nhập xuất'!$B$5:$B$504,$B25,'Nhật ký nhập xuất'!$D$5:$D$504,"Xuất",'Nhật ký nhập xuất'!$A$5:$A$504,"&gt;="&amp;$C$5,'Nhật ký nhập xuất'!$A$5:$A$504,"&lt;="&amp;$C$6))</f>
        <v/>
      </c>
      <c r="I25" s="29" t="str">
        <f t="shared" si="2"/>
        <v/>
      </c>
      <c r="J25" s="29" t="str">
        <f>IF($B25="","",'Danh mục SP'!E20)</f>
        <v/>
      </c>
      <c r="K25" s="29" t="str">
        <f>IF($B25="","",'Danh mục SP'!F20)</f>
        <v/>
      </c>
      <c r="L25" s="29" t="str">
        <f t="shared" si="3"/>
        <v/>
      </c>
      <c r="M25" s="29" t="str">
        <f t="shared" si="4"/>
        <v/>
      </c>
      <c r="N25" s="29" t="str">
        <f t="shared" si="5"/>
        <v/>
      </c>
      <c r="O25" s="30" t="str">
        <f t="shared" si="6"/>
        <v/>
      </c>
      <c r="P25" s="31"/>
    </row>
    <row r="26" ht="21.75" customHeight="1">
      <c r="A26" s="22" t="str">
        <f t="shared" si="1"/>
        <v/>
      </c>
      <c r="B26" s="22" t="str">
        <f>IF('Danh mục SP'!A21="","",'Danh mục SP'!A21)</f>
        <v/>
      </c>
      <c r="C26" s="23" t="str">
        <f>IF($B26="","",'Danh mục SP'!B21)</f>
        <v/>
      </c>
      <c r="D26" s="23" t="str">
        <f>IF($B26="","",'Danh mục SP'!C21)</f>
        <v/>
      </c>
      <c r="E26" s="22" t="str">
        <f>IF($B26="","",'Danh mục SP'!D21)</f>
        <v/>
      </c>
      <c r="F26" s="24" t="str">
        <f>IF($B26="","",'Danh mục SP'!G21+SUMIFS('Nhật ký nhập xuất'!$E$5:$E$504,'Nhật ký nhập xuất'!$B$5:$B$504,$B26,'Nhật ký nhập xuất'!$D$5:$D$504,"Nhập",'Nhật ký nhập xuất'!$A$5:$A$504,"&lt;"&amp;$C$5)-SUMIFS('Nhật ký nhập xuất'!$E$5:$E$504,'Nhật ký nhập xuất'!$B$5:$B$504,$B26,'Nhật ký nhập xuất'!$D$5:$D$504,"Xuất",'Nhật ký nhập xuất'!$A$5:$A$504,"&lt;"&amp;$C$5))</f>
        <v/>
      </c>
      <c r="G26" s="24" t="str">
        <f>IF($B26="","",SUMIFS('Nhật ký nhập xuất'!$E$5:$E$504,'Nhật ký nhập xuất'!$B$5:$B$504,$B26,'Nhật ký nhập xuất'!$D$5:$D$504,"Nhập",'Nhật ký nhập xuất'!$A$5:$A$504,"&gt;="&amp;$C$5,'Nhật ký nhập xuất'!$A$5:$A$504,"&lt;="&amp;$C$6))</f>
        <v/>
      </c>
      <c r="H26" s="24" t="str">
        <f>IF($B26="","",SUMIFS('Nhật ký nhập xuất'!$E$5:$E$504,'Nhật ký nhập xuất'!$B$5:$B$504,$B26,'Nhật ký nhập xuất'!$D$5:$D$504,"Xuất",'Nhật ký nhập xuất'!$A$5:$A$504,"&gt;="&amp;$C$5,'Nhật ký nhập xuất'!$A$5:$A$504,"&lt;="&amp;$C$6))</f>
        <v/>
      </c>
      <c r="I26" s="24" t="str">
        <f t="shared" si="2"/>
        <v/>
      </c>
      <c r="J26" s="24" t="str">
        <f>IF($B26="","",'Danh mục SP'!E21)</f>
        <v/>
      </c>
      <c r="K26" s="24" t="str">
        <f>IF($B26="","",'Danh mục SP'!F21)</f>
        <v/>
      </c>
      <c r="L26" s="24" t="str">
        <f t="shared" si="3"/>
        <v/>
      </c>
      <c r="M26" s="24" t="str">
        <f t="shared" si="4"/>
        <v/>
      </c>
      <c r="N26" s="24" t="str">
        <f t="shared" si="5"/>
        <v/>
      </c>
      <c r="O26" s="25" t="str">
        <f t="shared" si="6"/>
        <v/>
      </c>
      <c r="P26" s="26"/>
    </row>
    <row r="27" ht="21.75" customHeight="1">
      <c r="A27" s="27" t="str">
        <f t="shared" si="1"/>
        <v/>
      </c>
      <c r="B27" s="27" t="str">
        <f>IF('Danh mục SP'!A22="","",'Danh mục SP'!A22)</f>
        <v/>
      </c>
      <c r="C27" s="28" t="str">
        <f>IF($B27="","",'Danh mục SP'!B22)</f>
        <v/>
      </c>
      <c r="D27" s="28" t="str">
        <f>IF($B27="","",'Danh mục SP'!C22)</f>
        <v/>
      </c>
      <c r="E27" s="27" t="str">
        <f>IF($B27="","",'Danh mục SP'!D22)</f>
        <v/>
      </c>
      <c r="F27" s="29" t="str">
        <f>IF($B27="","",'Danh mục SP'!G22+SUMIFS('Nhật ký nhập xuất'!$E$5:$E$504,'Nhật ký nhập xuất'!$B$5:$B$504,$B27,'Nhật ký nhập xuất'!$D$5:$D$504,"Nhập",'Nhật ký nhập xuất'!$A$5:$A$504,"&lt;"&amp;$C$5)-SUMIFS('Nhật ký nhập xuất'!$E$5:$E$504,'Nhật ký nhập xuất'!$B$5:$B$504,$B27,'Nhật ký nhập xuất'!$D$5:$D$504,"Xuất",'Nhật ký nhập xuất'!$A$5:$A$504,"&lt;"&amp;$C$5))</f>
        <v/>
      </c>
      <c r="G27" s="29" t="str">
        <f>IF($B27="","",SUMIFS('Nhật ký nhập xuất'!$E$5:$E$504,'Nhật ký nhập xuất'!$B$5:$B$504,$B27,'Nhật ký nhập xuất'!$D$5:$D$504,"Nhập",'Nhật ký nhập xuất'!$A$5:$A$504,"&gt;="&amp;$C$5,'Nhật ký nhập xuất'!$A$5:$A$504,"&lt;="&amp;$C$6))</f>
        <v/>
      </c>
      <c r="H27" s="29" t="str">
        <f>IF($B27="","",SUMIFS('Nhật ký nhập xuất'!$E$5:$E$504,'Nhật ký nhập xuất'!$B$5:$B$504,$B27,'Nhật ký nhập xuất'!$D$5:$D$504,"Xuất",'Nhật ký nhập xuất'!$A$5:$A$504,"&gt;="&amp;$C$5,'Nhật ký nhập xuất'!$A$5:$A$504,"&lt;="&amp;$C$6))</f>
        <v/>
      </c>
      <c r="I27" s="29" t="str">
        <f t="shared" si="2"/>
        <v/>
      </c>
      <c r="J27" s="29" t="str">
        <f>IF($B27="","",'Danh mục SP'!E22)</f>
        <v/>
      </c>
      <c r="K27" s="29" t="str">
        <f>IF($B27="","",'Danh mục SP'!F22)</f>
        <v/>
      </c>
      <c r="L27" s="29" t="str">
        <f t="shared" si="3"/>
        <v/>
      </c>
      <c r="M27" s="29" t="str">
        <f t="shared" si="4"/>
        <v/>
      </c>
      <c r="N27" s="29" t="str">
        <f t="shared" si="5"/>
        <v/>
      </c>
      <c r="O27" s="30" t="str">
        <f t="shared" si="6"/>
        <v/>
      </c>
      <c r="P27" s="31"/>
    </row>
    <row r="28" ht="21.75" customHeight="1">
      <c r="A28" s="22" t="str">
        <f t="shared" si="1"/>
        <v/>
      </c>
      <c r="B28" s="22" t="str">
        <f>IF('Danh mục SP'!A23="","",'Danh mục SP'!A23)</f>
        <v/>
      </c>
      <c r="C28" s="23" t="str">
        <f>IF($B28="","",'Danh mục SP'!B23)</f>
        <v/>
      </c>
      <c r="D28" s="23" t="str">
        <f>IF($B28="","",'Danh mục SP'!C23)</f>
        <v/>
      </c>
      <c r="E28" s="22" t="str">
        <f>IF($B28="","",'Danh mục SP'!D23)</f>
        <v/>
      </c>
      <c r="F28" s="24" t="str">
        <f>IF($B28="","",'Danh mục SP'!G23+SUMIFS('Nhật ký nhập xuất'!$E$5:$E$504,'Nhật ký nhập xuất'!$B$5:$B$504,$B28,'Nhật ký nhập xuất'!$D$5:$D$504,"Nhập",'Nhật ký nhập xuất'!$A$5:$A$504,"&lt;"&amp;$C$5)-SUMIFS('Nhật ký nhập xuất'!$E$5:$E$504,'Nhật ký nhập xuất'!$B$5:$B$504,$B28,'Nhật ký nhập xuất'!$D$5:$D$504,"Xuất",'Nhật ký nhập xuất'!$A$5:$A$504,"&lt;"&amp;$C$5))</f>
        <v/>
      </c>
      <c r="G28" s="24" t="str">
        <f>IF($B28="","",SUMIFS('Nhật ký nhập xuất'!$E$5:$E$504,'Nhật ký nhập xuất'!$B$5:$B$504,$B28,'Nhật ký nhập xuất'!$D$5:$D$504,"Nhập",'Nhật ký nhập xuất'!$A$5:$A$504,"&gt;="&amp;$C$5,'Nhật ký nhập xuất'!$A$5:$A$504,"&lt;="&amp;$C$6))</f>
        <v/>
      </c>
      <c r="H28" s="24" t="str">
        <f>IF($B28="","",SUMIFS('Nhật ký nhập xuất'!$E$5:$E$504,'Nhật ký nhập xuất'!$B$5:$B$504,$B28,'Nhật ký nhập xuất'!$D$5:$D$504,"Xuất",'Nhật ký nhập xuất'!$A$5:$A$504,"&gt;="&amp;$C$5,'Nhật ký nhập xuất'!$A$5:$A$504,"&lt;="&amp;$C$6))</f>
        <v/>
      </c>
      <c r="I28" s="24" t="str">
        <f t="shared" si="2"/>
        <v/>
      </c>
      <c r="J28" s="24" t="str">
        <f>IF($B28="","",'Danh mục SP'!E23)</f>
        <v/>
      </c>
      <c r="K28" s="24" t="str">
        <f>IF($B28="","",'Danh mục SP'!F23)</f>
        <v/>
      </c>
      <c r="L28" s="24" t="str">
        <f t="shared" si="3"/>
        <v/>
      </c>
      <c r="M28" s="24" t="str">
        <f t="shared" si="4"/>
        <v/>
      </c>
      <c r="N28" s="24" t="str">
        <f t="shared" si="5"/>
        <v/>
      </c>
      <c r="O28" s="25" t="str">
        <f t="shared" si="6"/>
        <v/>
      </c>
      <c r="P28" s="26"/>
    </row>
    <row r="29" ht="21.75" customHeight="1">
      <c r="A29" s="27" t="str">
        <f t="shared" si="1"/>
        <v/>
      </c>
      <c r="B29" s="27" t="str">
        <f>IF('Danh mục SP'!A24="","",'Danh mục SP'!A24)</f>
        <v/>
      </c>
      <c r="C29" s="28" t="str">
        <f>IF($B29="","",'Danh mục SP'!B24)</f>
        <v/>
      </c>
      <c r="D29" s="28" t="str">
        <f>IF($B29="","",'Danh mục SP'!C24)</f>
        <v/>
      </c>
      <c r="E29" s="27" t="str">
        <f>IF($B29="","",'Danh mục SP'!D24)</f>
        <v/>
      </c>
      <c r="F29" s="29" t="str">
        <f>IF($B29="","",'Danh mục SP'!G24+SUMIFS('Nhật ký nhập xuất'!$E$5:$E$504,'Nhật ký nhập xuất'!$B$5:$B$504,$B29,'Nhật ký nhập xuất'!$D$5:$D$504,"Nhập",'Nhật ký nhập xuất'!$A$5:$A$504,"&lt;"&amp;$C$5)-SUMIFS('Nhật ký nhập xuất'!$E$5:$E$504,'Nhật ký nhập xuất'!$B$5:$B$504,$B29,'Nhật ký nhập xuất'!$D$5:$D$504,"Xuất",'Nhật ký nhập xuất'!$A$5:$A$504,"&lt;"&amp;$C$5))</f>
        <v/>
      </c>
      <c r="G29" s="29" t="str">
        <f>IF($B29="","",SUMIFS('Nhật ký nhập xuất'!$E$5:$E$504,'Nhật ký nhập xuất'!$B$5:$B$504,$B29,'Nhật ký nhập xuất'!$D$5:$D$504,"Nhập",'Nhật ký nhập xuất'!$A$5:$A$504,"&gt;="&amp;$C$5,'Nhật ký nhập xuất'!$A$5:$A$504,"&lt;="&amp;$C$6))</f>
        <v/>
      </c>
      <c r="H29" s="29" t="str">
        <f>IF($B29="","",SUMIFS('Nhật ký nhập xuất'!$E$5:$E$504,'Nhật ký nhập xuất'!$B$5:$B$504,$B29,'Nhật ký nhập xuất'!$D$5:$D$504,"Xuất",'Nhật ký nhập xuất'!$A$5:$A$504,"&gt;="&amp;$C$5,'Nhật ký nhập xuất'!$A$5:$A$504,"&lt;="&amp;$C$6))</f>
        <v/>
      </c>
      <c r="I29" s="29" t="str">
        <f t="shared" si="2"/>
        <v/>
      </c>
      <c r="J29" s="29" t="str">
        <f>IF($B29="","",'Danh mục SP'!E24)</f>
        <v/>
      </c>
      <c r="K29" s="29" t="str">
        <f>IF($B29="","",'Danh mục SP'!F24)</f>
        <v/>
      </c>
      <c r="L29" s="29" t="str">
        <f t="shared" si="3"/>
        <v/>
      </c>
      <c r="M29" s="29" t="str">
        <f t="shared" si="4"/>
        <v/>
      </c>
      <c r="N29" s="29" t="str">
        <f t="shared" si="5"/>
        <v/>
      </c>
      <c r="O29" s="30" t="str">
        <f t="shared" si="6"/>
        <v/>
      </c>
      <c r="P29" s="31"/>
    </row>
    <row r="30" ht="21.75" customHeight="1">
      <c r="A30" s="22" t="str">
        <f t="shared" si="1"/>
        <v/>
      </c>
      <c r="B30" s="22" t="str">
        <f>IF('Danh mục SP'!A25="","",'Danh mục SP'!A25)</f>
        <v/>
      </c>
      <c r="C30" s="23" t="str">
        <f>IF($B30="","",'Danh mục SP'!B25)</f>
        <v/>
      </c>
      <c r="D30" s="23" t="str">
        <f>IF($B30="","",'Danh mục SP'!C25)</f>
        <v/>
      </c>
      <c r="E30" s="22" t="str">
        <f>IF($B30="","",'Danh mục SP'!D25)</f>
        <v/>
      </c>
      <c r="F30" s="24" t="str">
        <f>IF($B30="","",'Danh mục SP'!G25+SUMIFS('Nhật ký nhập xuất'!$E$5:$E$504,'Nhật ký nhập xuất'!$B$5:$B$504,$B30,'Nhật ký nhập xuất'!$D$5:$D$504,"Nhập",'Nhật ký nhập xuất'!$A$5:$A$504,"&lt;"&amp;$C$5)-SUMIFS('Nhật ký nhập xuất'!$E$5:$E$504,'Nhật ký nhập xuất'!$B$5:$B$504,$B30,'Nhật ký nhập xuất'!$D$5:$D$504,"Xuất",'Nhật ký nhập xuất'!$A$5:$A$504,"&lt;"&amp;$C$5))</f>
        <v/>
      </c>
      <c r="G30" s="24" t="str">
        <f>IF($B30="","",SUMIFS('Nhật ký nhập xuất'!$E$5:$E$504,'Nhật ký nhập xuất'!$B$5:$B$504,$B30,'Nhật ký nhập xuất'!$D$5:$D$504,"Nhập",'Nhật ký nhập xuất'!$A$5:$A$504,"&gt;="&amp;$C$5,'Nhật ký nhập xuất'!$A$5:$A$504,"&lt;="&amp;$C$6))</f>
        <v/>
      </c>
      <c r="H30" s="24" t="str">
        <f>IF($B30="","",SUMIFS('Nhật ký nhập xuất'!$E$5:$E$504,'Nhật ký nhập xuất'!$B$5:$B$504,$B30,'Nhật ký nhập xuất'!$D$5:$D$504,"Xuất",'Nhật ký nhập xuất'!$A$5:$A$504,"&gt;="&amp;$C$5,'Nhật ký nhập xuất'!$A$5:$A$504,"&lt;="&amp;$C$6))</f>
        <v/>
      </c>
      <c r="I30" s="24" t="str">
        <f t="shared" si="2"/>
        <v/>
      </c>
      <c r="J30" s="24" t="str">
        <f>IF($B30="","",'Danh mục SP'!E25)</f>
        <v/>
      </c>
      <c r="K30" s="24" t="str">
        <f>IF($B30="","",'Danh mục SP'!F25)</f>
        <v/>
      </c>
      <c r="L30" s="24" t="str">
        <f t="shared" si="3"/>
        <v/>
      </c>
      <c r="M30" s="24" t="str">
        <f t="shared" si="4"/>
        <v/>
      </c>
      <c r="N30" s="24" t="str">
        <f t="shared" si="5"/>
        <v/>
      </c>
      <c r="O30" s="25" t="str">
        <f t="shared" si="6"/>
        <v/>
      </c>
      <c r="P30" s="26"/>
    </row>
    <row r="31" ht="21.75" customHeight="1">
      <c r="A31" s="27" t="str">
        <f t="shared" si="1"/>
        <v/>
      </c>
      <c r="B31" s="27" t="str">
        <f>IF('Danh mục SP'!A26="","",'Danh mục SP'!A26)</f>
        <v/>
      </c>
      <c r="C31" s="28" t="str">
        <f>IF($B31="","",'Danh mục SP'!B26)</f>
        <v/>
      </c>
      <c r="D31" s="28" t="str">
        <f>IF($B31="","",'Danh mục SP'!C26)</f>
        <v/>
      </c>
      <c r="E31" s="27" t="str">
        <f>IF($B31="","",'Danh mục SP'!D26)</f>
        <v/>
      </c>
      <c r="F31" s="29" t="str">
        <f>IF($B31="","",'Danh mục SP'!G26+SUMIFS('Nhật ký nhập xuất'!$E$5:$E$504,'Nhật ký nhập xuất'!$B$5:$B$504,$B31,'Nhật ký nhập xuất'!$D$5:$D$504,"Nhập",'Nhật ký nhập xuất'!$A$5:$A$504,"&lt;"&amp;$C$5)-SUMIFS('Nhật ký nhập xuất'!$E$5:$E$504,'Nhật ký nhập xuất'!$B$5:$B$504,$B31,'Nhật ký nhập xuất'!$D$5:$D$504,"Xuất",'Nhật ký nhập xuất'!$A$5:$A$504,"&lt;"&amp;$C$5))</f>
        <v/>
      </c>
      <c r="G31" s="29" t="str">
        <f>IF($B31="","",SUMIFS('Nhật ký nhập xuất'!$E$5:$E$504,'Nhật ký nhập xuất'!$B$5:$B$504,$B31,'Nhật ký nhập xuất'!$D$5:$D$504,"Nhập",'Nhật ký nhập xuất'!$A$5:$A$504,"&gt;="&amp;$C$5,'Nhật ký nhập xuất'!$A$5:$A$504,"&lt;="&amp;$C$6))</f>
        <v/>
      </c>
      <c r="H31" s="29" t="str">
        <f>IF($B31="","",SUMIFS('Nhật ký nhập xuất'!$E$5:$E$504,'Nhật ký nhập xuất'!$B$5:$B$504,$B31,'Nhật ký nhập xuất'!$D$5:$D$504,"Xuất",'Nhật ký nhập xuất'!$A$5:$A$504,"&gt;="&amp;$C$5,'Nhật ký nhập xuất'!$A$5:$A$504,"&lt;="&amp;$C$6))</f>
        <v/>
      </c>
      <c r="I31" s="29" t="str">
        <f t="shared" si="2"/>
        <v/>
      </c>
      <c r="J31" s="29" t="str">
        <f>IF($B31="","",'Danh mục SP'!E26)</f>
        <v/>
      </c>
      <c r="K31" s="29" t="str">
        <f>IF($B31="","",'Danh mục SP'!F26)</f>
        <v/>
      </c>
      <c r="L31" s="29" t="str">
        <f t="shared" si="3"/>
        <v/>
      </c>
      <c r="M31" s="29" t="str">
        <f t="shared" si="4"/>
        <v/>
      </c>
      <c r="N31" s="29" t="str">
        <f t="shared" si="5"/>
        <v/>
      </c>
      <c r="O31" s="30" t="str">
        <f t="shared" si="6"/>
        <v/>
      </c>
      <c r="P31" s="31"/>
    </row>
    <row r="32" ht="21.75" customHeight="1">
      <c r="A32" s="22" t="str">
        <f t="shared" si="1"/>
        <v/>
      </c>
      <c r="B32" s="22" t="str">
        <f>IF('Danh mục SP'!A27="","",'Danh mục SP'!A27)</f>
        <v/>
      </c>
      <c r="C32" s="23" t="str">
        <f>IF($B32="","",'Danh mục SP'!B27)</f>
        <v/>
      </c>
      <c r="D32" s="23" t="str">
        <f>IF($B32="","",'Danh mục SP'!C27)</f>
        <v/>
      </c>
      <c r="E32" s="22" t="str">
        <f>IF($B32="","",'Danh mục SP'!D27)</f>
        <v/>
      </c>
      <c r="F32" s="24" t="str">
        <f>IF($B32="","",'Danh mục SP'!G27+SUMIFS('Nhật ký nhập xuất'!$E$5:$E$504,'Nhật ký nhập xuất'!$B$5:$B$504,$B32,'Nhật ký nhập xuất'!$D$5:$D$504,"Nhập",'Nhật ký nhập xuất'!$A$5:$A$504,"&lt;"&amp;$C$5)-SUMIFS('Nhật ký nhập xuất'!$E$5:$E$504,'Nhật ký nhập xuất'!$B$5:$B$504,$B32,'Nhật ký nhập xuất'!$D$5:$D$504,"Xuất",'Nhật ký nhập xuất'!$A$5:$A$504,"&lt;"&amp;$C$5))</f>
        <v/>
      </c>
      <c r="G32" s="24" t="str">
        <f>IF($B32="","",SUMIFS('Nhật ký nhập xuất'!$E$5:$E$504,'Nhật ký nhập xuất'!$B$5:$B$504,$B32,'Nhật ký nhập xuất'!$D$5:$D$504,"Nhập",'Nhật ký nhập xuất'!$A$5:$A$504,"&gt;="&amp;$C$5,'Nhật ký nhập xuất'!$A$5:$A$504,"&lt;="&amp;$C$6))</f>
        <v/>
      </c>
      <c r="H32" s="24" t="str">
        <f>IF($B32="","",SUMIFS('Nhật ký nhập xuất'!$E$5:$E$504,'Nhật ký nhập xuất'!$B$5:$B$504,$B32,'Nhật ký nhập xuất'!$D$5:$D$504,"Xuất",'Nhật ký nhập xuất'!$A$5:$A$504,"&gt;="&amp;$C$5,'Nhật ký nhập xuất'!$A$5:$A$504,"&lt;="&amp;$C$6))</f>
        <v/>
      </c>
      <c r="I32" s="24" t="str">
        <f t="shared" si="2"/>
        <v/>
      </c>
      <c r="J32" s="24" t="str">
        <f>IF($B32="","",'Danh mục SP'!E27)</f>
        <v/>
      </c>
      <c r="K32" s="24" t="str">
        <f>IF($B32="","",'Danh mục SP'!F27)</f>
        <v/>
      </c>
      <c r="L32" s="24" t="str">
        <f t="shared" si="3"/>
        <v/>
      </c>
      <c r="M32" s="24" t="str">
        <f t="shared" si="4"/>
        <v/>
      </c>
      <c r="N32" s="24" t="str">
        <f t="shared" si="5"/>
        <v/>
      </c>
      <c r="O32" s="25" t="str">
        <f t="shared" si="6"/>
        <v/>
      </c>
      <c r="P32" s="26"/>
    </row>
    <row r="33" ht="21.75" customHeight="1">
      <c r="A33" s="27" t="str">
        <f t="shared" si="1"/>
        <v/>
      </c>
      <c r="B33" s="27" t="str">
        <f>IF('Danh mục SP'!A28="","",'Danh mục SP'!A28)</f>
        <v/>
      </c>
      <c r="C33" s="28" t="str">
        <f>IF($B33="","",'Danh mục SP'!B28)</f>
        <v/>
      </c>
      <c r="D33" s="28" t="str">
        <f>IF($B33="","",'Danh mục SP'!C28)</f>
        <v/>
      </c>
      <c r="E33" s="27" t="str">
        <f>IF($B33="","",'Danh mục SP'!D28)</f>
        <v/>
      </c>
      <c r="F33" s="29" t="str">
        <f>IF($B33="","",'Danh mục SP'!G28+SUMIFS('Nhật ký nhập xuất'!$E$5:$E$504,'Nhật ký nhập xuất'!$B$5:$B$504,$B33,'Nhật ký nhập xuất'!$D$5:$D$504,"Nhập",'Nhật ký nhập xuất'!$A$5:$A$504,"&lt;"&amp;$C$5)-SUMIFS('Nhật ký nhập xuất'!$E$5:$E$504,'Nhật ký nhập xuất'!$B$5:$B$504,$B33,'Nhật ký nhập xuất'!$D$5:$D$504,"Xuất",'Nhật ký nhập xuất'!$A$5:$A$504,"&lt;"&amp;$C$5))</f>
        <v/>
      </c>
      <c r="G33" s="29" t="str">
        <f>IF($B33="","",SUMIFS('Nhật ký nhập xuất'!$E$5:$E$504,'Nhật ký nhập xuất'!$B$5:$B$504,$B33,'Nhật ký nhập xuất'!$D$5:$D$504,"Nhập",'Nhật ký nhập xuất'!$A$5:$A$504,"&gt;="&amp;$C$5,'Nhật ký nhập xuất'!$A$5:$A$504,"&lt;="&amp;$C$6))</f>
        <v/>
      </c>
      <c r="H33" s="29" t="str">
        <f>IF($B33="","",SUMIFS('Nhật ký nhập xuất'!$E$5:$E$504,'Nhật ký nhập xuất'!$B$5:$B$504,$B33,'Nhật ký nhập xuất'!$D$5:$D$504,"Xuất",'Nhật ký nhập xuất'!$A$5:$A$504,"&gt;="&amp;$C$5,'Nhật ký nhập xuất'!$A$5:$A$504,"&lt;="&amp;$C$6))</f>
        <v/>
      </c>
      <c r="I33" s="29" t="str">
        <f t="shared" si="2"/>
        <v/>
      </c>
      <c r="J33" s="29" t="str">
        <f>IF($B33="","",'Danh mục SP'!E28)</f>
        <v/>
      </c>
      <c r="K33" s="29" t="str">
        <f>IF($B33="","",'Danh mục SP'!F28)</f>
        <v/>
      </c>
      <c r="L33" s="29" t="str">
        <f t="shared" si="3"/>
        <v/>
      </c>
      <c r="M33" s="29" t="str">
        <f t="shared" si="4"/>
        <v/>
      </c>
      <c r="N33" s="29" t="str">
        <f t="shared" si="5"/>
        <v/>
      </c>
      <c r="O33" s="30" t="str">
        <f t="shared" si="6"/>
        <v/>
      </c>
      <c r="P33" s="31"/>
    </row>
    <row r="34" ht="21.75" customHeight="1">
      <c r="A34" s="22" t="str">
        <f t="shared" si="1"/>
        <v/>
      </c>
      <c r="B34" s="22" t="str">
        <f>IF('Danh mục SP'!A29="","",'Danh mục SP'!A29)</f>
        <v/>
      </c>
      <c r="C34" s="23" t="str">
        <f>IF($B34="","",'Danh mục SP'!B29)</f>
        <v/>
      </c>
      <c r="D34" s="23" t="str">
        <f>IF($B34="","",'Danh mục SP'!C29)</f>
        <v/>
      </c>
      <c r="E34" s="22" t="str">
        <f>IF($B34="","",'Danh mục SP'!D29)</f>
        <v/>
      </c>
      <c r="F34" s="24" t="str">
        <f>IF($B34="","",'Danh mục SP'!G29+SUMIFS('Nhật ký nhập xuất'!$E$5:$E$504,'Nhật ký nhập xuất'!$B$5:$B$504,$B34,'Nhật ký nhập xuất'!$D$5:$D$504,"Nhập",'Nhật ký nhập xuất'!$A$5:$A$504,"&lt;"&amp;$C$5)-SUMIFS('Nhật ký nhập xuất'!$E$5:$E$504,'Nhật ký nhập xuất'!$B$5:$B$504,$B34,'Nhật ký nhập xuất'!$D$5:$D$504,"Xuất",'Nhật ký nhập xuất'!$A$5:$A$504,"&lt;"&amp;$C$5))</f>
        <v/>
      </c>
      <c r="G34" s="24" t="str">
        <f>IF($B34="","",SUMIFS('Nhật ký nhập xuất'!$E$5:$E$504,'Nhật ký nhập xuất'!$B$5:$B$504,$B34,'Nhật ký nhập xuất'!$D$5:$D$504,"Nhập",'Nhật ký nhập xuất'!$A$5:$A$504,"&gt;="&amp;$C$5,'Nhật ký nhập xuất'!$A$5:$A$504,"&lt;="&amp;$C$6))</f>
        <v/>
      </c>
      <c r="H34" s="24" t="str">
        <f>IF($B34="","",SUMIFS('Nhật ký nhập xuất'!$E$5:$E$504,'Nhật ký nhập xuất'!$B$5:$B$504,$B34,'Nhật ký nhập xuất'!$D$5:$D$504,"Xuất",'Nhật ký nhập xuất'!$A$5:$A$504,"&gt;="&amp;$C$5,'Nhật ký nhập xuất'!$A$5:$A$504,"&lt;="&amp;$C$6))</f>
        <v/>
      </c>
      <c r="I34" s="24" t="str">
        <f t="shared" si="2"/>
        <v/>
      </c>
      <c r="J34" s="24" t="str">
        <f>IF($B34="","",'Danh mục SP'!E29)</f>
        <v/>
      </c>
      <c r="K34" s="24" t="str">
        <f>IF($B34="","",'Danh mục SP'!F29)</f>
        <v/>
      </c>
      <c r="L34" s="24" t="str">
        <f t="shared" si="3"/>
        <v/>
      </c>
      <c r="M34" s="24" t="str">
        <f t="shared" si="4"/>
        <v/>
      </c>
      <c r="N34" s="24" t="str">
        <f t="shared" si="5"/>
        <v/>
      </c>
      <c r="O34" s="25" t="str">
        <f t="shared" si="6"/>
        <v/>
      </c>
      <c r="P34" s="26"/>
    </row>
    <row r="35" ht="21.75" customHeight="1">
      <c r="A35" s="27" t="str">
        <f t="shared" si="1"/>
        <v/>
      </c>
      <c r="B35" s="27" t="str">
        <f>IF('Danh mục SP'!A30="","",'Danh mục SP'!A30)</f>
        <v/>
      </c>
      <c r="C35" s="28" t="str">
        <f>IF($B35="","",'Danh mục SP'!B30)</f>
        <v/>
      </c>
      <c r="D35" s="28" t="str">
        <f>IF($B35="","",'Danh mục SP'!C30)</f>
        <v/>
      </c>
      <c r="E35" s="27" t="str">
        <f>IF($B35="","",'Danh mục SP'!D30)</f>
        <v/>
      </c>
      <c r="F35" s="29" t="str">
        <f>IF($B35="","",'Danh mục SP'!G30+SUMIFS('Nhật ký nhập xuất'!$E$5:$E$504,'Nhật ký nhập xuất'!$B$5:$B$504,$B35,'Nhật ký nhập xuất'!$D$5:$D$504,"Nhập",'Nhật ký nhập xuất'!$A$5:$A$504,"&lt;"&amp;$C$5)-SUMIFS('Nhật ký nhập xuất'!$E$5:$E$504,'Nhật ký nhập xuất'!$B$5:$B$504,$B35,'Nhật ký nhập xuất'!$D$5:$D$504,"Xuất",'Nhật ký nhập xuất'!$A$5:$A$504,"&lt;"&amp;$C$5))</f>
        <v/>
      </c>
      <c r="G35" s="29" t="str">
        <f>IF($B35="","",SUMIFS('Nhật ký nhập xuất'!$E$5:$E$504,'Nhật ký nhập xuất'!$B$5:$B$504,$B35,'Nhật ký nhập xuất'!$D$5:$D$504,"Nhập",'Nhật ký nhập xuất'!$A$5:$A$504,"&gt;="&amp;$C$5,'Nhật ký nhập xuất'!$A$5:$A$504,"&lt;="&amp;$C$6))</f>
        <v/>
      </c>
      <c r="H35" s="29" t="str">
        <f>IF($B35="","",SUMIFS('Nhật ký nhập xuất'!$E$5:$E$504,'Nhật ký nhập xuất'!$B$5:$B$504,$B35,'Nhật ký nhập xuất'!$D$5:$D$504,"Xuất",'Nhật ký nhập xuất'!$A$5:$A$504,"&gt;="&amp;$C$5,'Nhật ký nhập xuất'!$A$5:$A$504,"&lt;="&amp;$C$6))</f>
        <v/>
      </c>
      <c r="I35" s="29" t="str">
        <f t="shared" si="2"/>
        <v/>
      </c>
      <c r="J35" s="29" t="str">
        <f>IF($B35="","",'Danh mục SP'!E30)</f>
        <v/>
      </c>
      <c r="K35" s="29" t="str">
        <f>IF($B35="","",'Danh mục SP'!F30)</f>
        <v/>
      </c>
      <c r="L35" s="29" t="str">
        <f t="shared" si="3"/>
        <v/>
      </c>
      <c r="M35" s="29" t="str">
        <f t="shared" si="4"/>
        <v/>
      </c>
      <c r="N35" s="29" t="str">
        <f t="shared" si="5"/>
        <v/>
      </c>
      <c r="O35" s="30" t="str">
        <f t="shared" si="6"/>
        <v/>
      </c>
      <c r="P35" s="31"/>
    </row>
    <row r="36" ht="21.75" customHeight="1">
      <c r="A36" s="22" t="str">
        <f t="shared" si="1"/>
        <v/>
      </c>
      <c r="B36" s="22" t="str">
        <f>IF('Danh mục SP'!A31="","",'Danh mục SP'!A31)</f>
        <v/>
      </c>
      <c r="C36" s="23" t="str">
        <f>IF($B36="","",'Danh mục SP'!B31)</f>
        <v/>
      </c>
      <c r="D36" s="23" t="str">
        <f>IF($B36="","",'Danh mục SP'!C31)</f>
        <v/>
      </c>
      <c r="E36" s="22" t="str">
        <f>IF($B36="","",'Danh mục SP'!D31)</f>
        <v/>
      </c>
      <c r="F36" s="24" t="str">
        <f>IF($B36="","",'Danh mục SP'!G31+SUMIFS('Nhật ký nhập xuất'!$E$5:$E$504,'Nhật ký nhập xuất'!$B$5:$B$504,$B36,'Nhật ký nhập xuất'!$D$5:$D$504,"Nhập",'Nhật ký nhập xuất'!$A$5:$A$504,"&lt;"&amp;$C$5)-SUMIFS('Nhật ký nhập xuất'!$E$5:$E$504,'Nhật ký nhập xuất'!$B$5:$B$504,$B36,'Nhật ký nhập xuất'!$D$5:$D$504,"Xuất",'Nhật ký nhập xuất'!$A$5:$A$504,"&lt;"&amp;$C$5))</f>
        <v/>
      </c>
      <c r="G36" s="24" t="str">
        <f>IF($B36="","",SUMIFS('Nhật ký nhập xuất'!$E$5:$E$504,'Nhật ký nhập xuất'!$B$5:$B$504,$B36,'Nhật ký nhập xuất'!$D$5:$D$504,"Nhập",'Nhật ký nhập xuất'!$A$5:$A$504,"&gt;="&amp;$C$5,'Nhật ký nhập xuất'!$A$5:$A$504,"&lt;="&amp;$C$6))</f>
        <v/>
      </c>
      <c r="H36" s="24" t="str">
        <f>IF($B36="","",SUMIFS('Nhật ký nhập xuất'!$E$5:$E$504,'Nhật ký nhập xuất'!$B$5:$B$504,$B36,'Nhật ký nhập xuất'!$D$5:$D$504,"Xuất",'Nhật ký nhập xuất'!$A$5:$A$504,"&gt;="&amp;$C$5,'Nhật ký nhập xuất'!$A$5:$A$504,"&lt;="&amp;$C$6))</f>
        <v/>
      </c>
      <c r="I36" s="24" t="str">
        <f t="shared" si="2"/>
        <v/>
      </c>
      <c r="J36" s="24" t="str">
        <f>IF($B36="","",'Danh mục SP'!E31)</f>
        <v/>
      </c>
      <c r="K36" s="24" t="str">
        <f>IF($B36="","",'Danh mục SP'!F31)</f>
        <v/>
      </c>
      <c r="L36" s="24" t="str">
        <f t="shared" si="3"/>
        <v/>
      </c>
      <c r="M36" s="24" t="str">
        <f t="shared" si="4"/>
        <v/>
      </c>
      <c r="N36" s="24" t="str">
        <f t="shared" si="5"/>
        <v/>
      </c>
      <c r="O36" s="25" t="str">
        <f t="shared" si="6"/>
        <v/>
      </c>
      <c r="P36" s="26"/>
    </row>
    <row r="37" ht="21.75" customHeight="1">
      <c r="A37" s="27" t="str">
        <f t="shared" si="1"/>
        <v/>
      </c>
      <c r="B37" s="27" t="str">
        <f>IF('Danh mục SP'!A32="","",'Danh mục SP'!A32)</f>
        <v/>
      </c>
      <c r="C37" s="28" t="str">
        <f>IF($B37="","",'Danh mục SP'!B32)</f>
        <v/>
      </c>
      <c r="D37" s="28" t="str">
        <f>IF($B37="","",'Danh mục SP'!C32)</f>
        <v/>
      </c>
      <c r="E37" s="27" t="str">
        <f>IF($B37="","",'Danh mục SP'!D32)</f>
        <v/>
      </c>
      <c r="F37" s="29" t="str">
        <f>IF($B37="","",'Danh mục SP'!G32+SUMIFS('Nhật ký nhập xuất'!$E$5:$E$504,'Nhật ký nhập xuất'!$B$5:$B$504,$B37,'Nhật ký nhập xuất'!$D$5:$D$504,"Nhập",'Nhật ký nhập xuất'!$A$5:$A$504,"&lt;"&amp;$C$5)-SUMIFS('Nhật ký nhập xuất'!$E$5:$E$504,'Nhật ký nhập xuất'!$B$5:$B$504,$B37,'Nhật ký nhập xuất'!$D$5:$D$504,"Xuất",'Nhật ký nhập xuất'!$A$5:$A$504,"&lt;"&amp;$C$5))</f>
        <v/>
      </c>
      <c r="G37" s="29" t="str">
        <f>IF($B37="","",SUMIFS('Nhật ký nhập xuất'!$E$5:$E$504,'Nhật ký nhập xuất'!$B$5:$B$504,$B37,'Nhật ký nhập xuất'!$D$5:$D$504,"Nhập",'Nhật ký nhập xuất'!$A$5:$A$504,"&gt;="&amp;$C$5,'Nhật ký nhập xuất'!$A$5:$A$504,"&lt;="&amp;$C$6))</f>
        <v/>
      </c>
      <c r="H37" s="29" t="str">
        <f>IF($B37="","",SUMIFS('Nhật ký nhập xuất'!$E$5:$E$504,'Nhật ký nhập xuất'!$B$5:$B$504,$B37,'Nhật ký nhập xuất'!$D$5:$D$504,"Xuất",'Nhật ký nhập xuất'!$A$5:$A$504,"&gt;="&amp;$C$5,'Nhật ký nhập xuất'!$A$5:$A$504,"&lt;="&amp;$C$6))</f>
        <v/>
      </c>
      <c r="I37" s="29" t="str">
        <f t="shared" si="2"/>
        <v/>
      </c>
      <c r="J37" s="29" t="str">
        <f>IF($B37="","",'Danh mục SP'!E32)</f>
        <v/>
      </c>
      <c r="K37" s="29" t="str">
        <f>IF($B37="","",'Danh mục SP'!F32)</f>
        <v/>
      </c>
      <c r="L37" s="29" t="str">
        <f t="shared" si="3"/>
        <v/>
      </c>
      <c r="M37" s="29" t="str">
        <f t="shared" si="4"/>
        <v/>
      </c>
      <c r="N37" s="29" t="str">
        <f t="shared" si="5"/>
        <v/>
      </c>
      <c r="O37" s="30" t="str">
        <f t="shared" si="6"/>
        <v/>
      </c>
      <c r="P37" s="31"/>
    </row>
    <row r="38" ht="21.75" customHeight="1">
      <c r="A38" s="22" t="str">
        <f t="shared" si="1"/>
        <v/>
      </c>
      <c r="B38" s="22" t="str">
        <f>IF('Danh mục SP'!A33="","",'Danh mục SP'!A33)</f>
        <v/>
      </c>
      <c r="C38" s="23" t="str">
        <f>IF($B38="","",'Danh mục SP'!B33)</f>
        <v/>
      </c>
      <c r="D38" s="23" t="str">
        <f>IF($B38="","",'Danh mục SP'!C33)</f>
        <v/>
      </c>
      <c r="E38" s="22" t="str">
        <f>IF($B38="","",'Danh mục SP'!D33)</f>
        <v/>
      </c>
      <c r="F38" s="24" t="str">
        <f>IF($B38="","",'Danh mục SP'!G33+SUMIFS('Nhật ký nhập xuất'!$E$5:$E$504,'Nhật ký nhập xuất'!$B$5:$B$504,$B38,'Nhật ký nhập xuất'!$D$5:$D$504,"Nhập",'Nhật ký nhập xuất'!$A$5:$A$504,"&lt;"&amp;$C$5)-SUMIFS('Nhật ký nhập xuất'!$E$5:$E$504,'Nhật ký nhập xuất'!$B$5:$B$504,$B38,'Nhật ký nhập xuất'!$D$5:$D$504,"Xuất",'Nhật ký nhập xuất'!$A$5:$A$504,"&lt;"&amp;$C$5))</f>
        <v/>
      </c>
      <c r="G38" s="24" t="str">
        <f>IF($B38="","",SUMIFS('Nhật ký nhập xuất'!$E$5:$E$504,'Nhật ký nhập xuất'!$B$5:$B$504,$B38,'Nhật ký nhập xuất'!$D$5:$D$504,"Nhập",'Nhật ký nhập xuất'!$A$5:$A$504,"&gt;="&amp;$C$5,'Nhật ký nhập xuất'!$A$5:$A$504,"&lt;="&amp;$C$6))</f>
        <v/>
      </c>
      <c r="H38" s="24" t="str">
        <f>IF($B38="","",SUMIFS('Nhật ký nhập xuất'!$E$5:$E$504,'Nhật ký nhập xuất'!$B$5:$B$504,$B38,'Nhật ký nhập xuất'!$D$5:$D$504,"Xuất",'Nhật ký nhập xuất'!$A$5:$A$504,"&gt;="&amp;$C$5,'Nhật ký nhập xuất'!$A$5:$A$504,"&lt;="&amp;$C$6))</f>
        <v/>
      </c>
      <c r="I38" s="24" t="str">
        <f t="shared" si="2"/>
        <v/>
      </c>
      <c r="J38" s="24" t="str">
        <f>IF($B38="","",'Danh mục SP'!E33)</f>
        <v/>
      </c>
      <c r="K38" s="24" t="str">
        <f>IF($B38="","",'Danh mục SP'!F33)</f>
        <v/>
      </c>
      <c r="L38" s="24" t="str">
        <f t="shared" si="3"/>
        <v/>
      </c>
      <c r="M38" s="24" t="str">
        <f t="shared" si="4"/>
        <v/>
      </c>
      <c r="N38" s="24" t="str">
        <f t="shared" si="5"/>
        <v/>
      </c>
      <c r="O38" s="25" t="str">
        <f t="shared" si="6"/>
        <v/>
      </c>
      <c r="P38" s="26"/>
    </row>
    <row r="39" ht="21.75" customHeight="1">
      <c r="A39" s="27" t="str">
        <f t="shared" si="1"/>
        <v/>
      </c>
      <c r="B39" s="27" t="str">
        <f>IF('Danh mục SP'!A34="","",'Danh mục SP'!A34)</f>
        <v/>
      </c>
      <c r="C39" s="28" t="str">
        <f>IF($B39="","",'Danh mục SP'!B34)</f>
        <v/>
      </c>
      <c r="D39" s="28" t="str">
        <f>IF($B39="","",'Danh mục SP'!C34)</f>
        <v/>
      </c>
      <c r="E39" s="27" t="str">
        <f>IF($B39="","",'Danh mục SP'!D34)</f>
        <v/>
      </c>
      <c r="F39" s="29" t="str">
        <f>IF($B39="","",'Danh mục SP'!G34+SUMIFS('Nhật ký nhập xuất'!$E$5:$E$504,'Nhật ký nhập xuất'!$B$5:$B$504,$B39,'Nhật ký nhập xuất'!$D$5:$D$504,"Nhập",'Nhật ký nhập xuất'!$A$5:$A$504,"&lt;"&amp;$C$5)-SUMIFS('Nhật ký nhập xuất'!$E$5:$E$504,'Nhật ký nhập xuất'!$B$5:$B$504,$B39,'Nhật ký nhập xuất'!$D$5:$D$504,"Xuất",'Nhật ký nhập xuất'!$A$5:$A$504,"&lt;"&amp;$C$5))</f>
        <v/>
      </c>
      <c r="G39" s="29" t="str">
        <f>IF($B39="","",SUMIFS('Nhật ký nhập xuất'!$E$5:$E$504,'Nhật ký nhập xuất'!$B$5:$B$504,$B39,'Nhật ký nhập xuất'!$D$5:$D$504,"Nhập",'Nhật ký nhập xuất'!$A$5:$A$504,"&gt;="&amp;$C$5,'Nhật ký nhập xuất'!$A$5:$A$504,"&lt;="&amp;$C$6))</f>
        <v/>
      </c>
      <c r="H39" s="29" t="str">
        <f>IF($B39="","",SUMIFS('Nhật ký nhập xuất'!$E$5:$E$504,'Nhật ký nhập xuất'!$B$5:$B$504,$B39,'Nhật ký nhập xuất'!$D$5:$D$504,"Xuất",'Nhật ký nhập xuất'!$A$5:$A$504,"&gt;="&amp;$C$5,'Nhật ký nhập xuất'!$A$5:$A$504,"&lt;="&amp;$C$6))</f>
        <v/>
      </c>
      <c r="I39" s="29" t="str">
        <f t="shared" si="2"/>
        <v/>
      </c>
      <c r="J39" s="29" t="str">
        <f>IF($B39="","",'Danh mục SP'!E34)</f>
        <v/>
      </c>
      <c r="K39" s="29" t="str">
        <f>IF($B39="","",'Danh mục SP'!F34)</f>
        <v/>
      </c>
      <c r="L39" s="29" t="str">
        <f t="shared" si="3"/>
        <v/>
      </c>
      <c r="M39" s="29" t="str">
        <f t="shared" si="4"/>
        <v/>
      </c>
      <c r="N39" s="29" t="str">
        <f t="shared" si="5"/>
        <v/>
      </c>
      <c r="O39" s="30" t="str">
        <f t="shared" si="6"/>
        <v/>
      </c>
      <c r="P39" s="31"/>
    </row>
    <row r="40" ht="25.5" customHeight="1">
      <c r="A40" s="32" t="s">
        <v>26</v>
      </c>
      <c r="B40" s="33"/>
      <c r="C40" s="33"/>
      <c r="D40" s="33"/>
      <c r="E40" s="34"/>
      <c r="F40" s="35">
        <f t="shared" ref="F40:I40" si="7">SUM(F10:F39)</f>
        <v>240</v>
      </c>
      <c r="G40" s="35">
        <f t="shared" si="7"/>
        <v>210</v>
      </c>
      <c r="H40" s="35">
        <f t="shared" si="7"/>
        <v>224</v>
      </c>
      <c r="I40" s="35">
        <f t="shared" si="7"/>
        <v>226</v>
      </c>
      <c r="J40" s="36"/>
      <c r="K40" s="36"/>
      <c r="L40" s="35">
        <f t="shared" ref="L40:N40" si="8">SUM(L10:L39)</f>
        <v>60995000</v>
      </c>
      <c r="M40" s="35">
        <f t="shared" si="8"/>
        <v>54930000</v>
      </c>
      <c r="N40" s="35">
        <f t="shared" si="8"/>
        <v>23075000</v>
      </c>
      <c r="O40" s="37">
        <f>IF(L40=0,0,N40/L40)</f>
        <v>0.3783096975</v>
      </c>
      <c r="P40" s="36"/>
    </row>
    <row r="41" ht="15.75" customHeight="1"/>
    <row r="42" ht="15.75" customHeight="1">
      <c r="A42" s="38" t="s">
        <v>27</v>
      </c>
    </row>
    <row r="43" ht="15.75" customHeight="1">
      <c r="A43" s="39" t="s">
        <v>28</v>
      </c>
    </row>
    <row r="44" ht="15.75" customHeight="1">
      <c r="A44" s="39" t="s">
        <v>29</v>
      </c>
    </row>
    <row r="45" ht="15.75" customHeight="1">
      <c r="A45" s="39" t="s">
        <v>30</v>
      </c>
    </row>
    <row r="46" ht="15.75" customHeight="1">
      <c r="A46" s="39" t="s">
        <v>31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A2:P2"/>
    <mergeCell ref="C4:D4"/>
    <mergeCell ref="F4:H4"/>
    <mergeCell ref="I4:K4"/>
    <mergeCell ref="L4:M4"/>
    <mergeCell ref="N4:P4"/>
    <mergeCell ref="D1:K1"/>
    <mergeCell ref="A6:B6"/>
    <mergeCell ref="C6:D6"/>
    <mergeCell ref="A7:B7"/>
    <mergeCell ref="C7:D7"/>
    <mergeCell ref="A40:E40"/>
    <mergeCell ref="A43:P43"/>
    <mergeCell ref="A44:P44"/>
    <mergeCell ref="A45:P45"/>
    <mergeCell ref="A46:P46"/>
    <mergeCell ref="A4:B4"/>
    <mergeCell ref="A5:B5"/>
    <mergeCell ref="C5:D5"/>
    <mergeCell ref="F5:H7"/>
    <mergeCell ref="I5:K7"/>
    <mergeCell ref="L5:M7"/>
    <mergeCell ref="N5:P7"/>
  </mergeCells>
  <conditionalFormatting sqref="I10:I39">
    <cfRule type="cellIs" dxfId="0" priority="1" operator="lessThan">
      <formula>0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F3F46"/>
    <pageSetUpPr/>
  </sheetPr>
  <sheetViews>
    <sheetView showGridLines="0" workbookViewId="0"/>
  </sheetViews>
  <sheetFormatPr customHeight="1" defaultColWidth="14.43" defaultRowHeight="15.0"/>
  <cols>
    <col customWidth="1" min="1" max="1" width="20.0"/>
    <col customWidth="1" min="2" max="3" width="14.0"/>
    <col customWidth="1" min="4" max="4" width="18.0"/>
    <col customWidth="1" min="5" max="6" width="20.0"/>
    <col customWidth="1" min="7" max="7" width="16.0"/>
    <col customWidth="1" min="8" max="26" width="8.71"/>
  </cols>
  <sheetData>
    <row r="1" ht="42.0" customHeight="1">
      <c r="A1" s="1" t="s">
        <v>32</v>
      </c>
      <c r="B1" s="4"/>
      <c r="C1" s="4"/>
      <c r="D1" s="4"/>
      <c r="E1" s="4"/>
      <c r="F1" s="4"/>
      <c r="G1" s="9"/>
    </row>
    <row r="2" ht="19.5" customHeight="1">
      <c r="A2" s="6" t="s">
        <v>33</v>
      </c>
    </row>
    <row r="3">
      <c r="A3" s="40" t="str">
        <f>"Kỳ báo cáo: từ "&amp;TEXT('Báo cáo sản phẩm'!$C$5,"dd/mm/yyyy")&amp;" đến "&amp;TEXT('Báo cáo sản phẩm'!$C$6,"dd/mm/yyyy")</f>
        <v>Kỳ báo cáo: từ 01/10/2026 đến 31/10/2026</v>
      </c>
    </row>
    <row r="5" ht="33.75" customHeight="1">
      <c r="A5" s="21" t="s">
        <v>14</v>
      </c>
      <c r="B5" s="21" t="s">
        <v>34</v>
      </c>
      <c r="C5" s="21" t="s">
        <v>19</v>
      </c>
      <c r="D5" s="21" t="s">
        <v>22</v>
      </c>
      <c r="E5" s="21" t="s">
        <v>5</v>
      </c>
      <c r="F5" s="21" t="s">
        <v>23</v>
      </c>
      <c r="G5" s="21" t="s">
        <v>35</v>
      </c>
    </row>
    <row r="6" ht="21.75" customHeight="1">
      <c r="A6" s="26" t="s">
        <v>36</v>
      </c>
      <c r="B6" s="24">
        <f>COUNTIF('Báo cáo sản phẩm'!$D$10:$D$39,A6)</f>
        <v>1</v>
      </c>
      <c r="C6" s="24">
        <f>SUMIF('Báo cáo sản phẩm'!$D$10:$D$39,A6,'Báo cáo sản phẩm'!$I$10:$I$39)</f>
        <v>50</v>
      </c>
      <c r="D6" s="24">
        <f>SUMIF('Báo cáo sản phẩm'!$D$10:$D$39,A6,'Báo cáo sản phẩm'!$L$10:$L$39)</f>
        <v>20670000</v>
      </c>
      <c r="E6" s="24">
        <f>SUMIF('Báo cáo sản phẩm'!$D$10:$D$39,A6,'Báo cáo sản phẩm'!$M$10:$M$39)</f>
        <v>4250000</v>
      </c>
      <c r="F6" s="24">
        <f>SUMIF('Báo cáo sản phẩm'!$D$10:$D$39,A6,'Báo cáo sản phẩm'!$N$10:$N$39)</f>
        <v>9620000</v>
      </c>
      <c r="G6" s="25">
        <f t="shared" ref="G6:G11" si="1">IF($D$12=0,0,D6/$D$12)</f>
        <v>0.3388802361</v>
      </c>
    </row>
    <row r="7" ht="21.75" customHeight="1">
      <c r="A7" s="31" t="s">
        <v>37</v>
      </c>
      <c r="B7" s="29">
        <f>COUNTIF('Báo cáo sản phẩm'!$D$10:$D$39,A7)</f>
        <v>1</v>
      </c>
      <c r="C7" s="29">
        <f>SUMIF('Báo cáo sản phẩm'!$D$10:$D$39,A7,'Báo cáo sản phẩm'!$I$10:$I$39)</f>
        <v>45</v>
      </c>
      <c r="D7" s="29">
        <f>SUMIF('Báo cáo sản phẩm'!$D$10:$D$39,A7,'Báo cáo sản phẩm'!$L$10:$L$39)</f>
        <v>22050000</v>
      </c>
      <c r="E7" s="29">
        <f>SUMIF('Báo cáo sản phẩm'!$D$10:$D$39,A7,'Báo cáo sản phẩm'!$M$10:$M$39)</f>
        <v>14400000</v>
      </c>
      <c r="F7" s="29">
        <f>SUMIF('Báo cáo sản phẩm'!$D$10:$D$39,A7,'Báo cáo sản phẩm'!$N$10:$N$39)</f>
        <v>7650000</v>
      </c>
      <c r="G7" s="30">
        <f t="shared" si="1"/>
        <v>0.3615050414</v>
      </c>
    </row>
    <row r="8" ht="21.75" customHeight="1">
      <c r="A8" s="26" t="s">
        <v>38</v>
      </c>
      <c r="B8" s="24">
        <f>COUNTIF('Báo cáo sản phẩm'!$D$10:$D$39,A8)</f>
        <v>1</v>
      </c>
      <c r="C8" s="24">
        <f>SUMIF('Báo cáo sản phẩm'!$D$10:$D$39,A8,'Báo cáo sản phẩm'!$I$10:$I$39)</f>
        <v>19</v>
      </c>
      <c r="D8" s="24">
        <f>SUMIF('Báo cáo sản phẩm'!$D$10:$D$39,A8,'Báo cáo sản phẩm'!$L$10:$L$39)</f>
        <v>10740000</v>
      </c>
      <c r="E8" s="24">
        <f>SUMIF('Báo cáo sản phẩm'!$D$10:$D$39,A8,'Báo cáo sản phẩm'!$M$10:$M$39)</f>
        <v>23750000</v>
      </c>
      <c r="F8" s="24">
        <f>SUMIF('Báo cáo sản phẩm'!$D$10:$D$39,A8,'Báo cáo sản phẩm'!$N$10:$N$39)</f>
        <v>3240000</v>
      </c>
      <c r="G8" s="25">
        <f t="shared" si="1"/>
        <v>0.1760800066</v>
      </c>
    </row>
    <row r="9" ht="21.75" customHeight="1">
      <c r="A9" s="31" t="s">
        <v>39</v>
      </c>
      <c r="B9" s="29">
        <f>COUNTIF('Báo cáo sản phẩm'!$D$10:$D$39,A9)</f>
        <v>1</v>
      </c>
      <c r="C9" s="29">
        <f>SUMIF('Báo cáo sản phẩm'!$D$10:$D$39,A9,'Báo cáo sản phẩm'!$I$10:$I$39)</f>
        <v>75</v>
      </c>
      <c r="D9" s="29">
        <f>SUMIF('Báo cáo sản phẩm'!$D$10:$D$39,A9,'Báo cáo sản phẩm'!$L$10:$L$39)</f>
        <v>3125000</v>
      </c>
      <c r="E9" s="29">
        <f>SUMIF('Báo cáo sản phẩm'!$D$10:$D$39,A9,'Báo cáo sản phẩm'!$M$10:$M$39)</f>
        <v>7350000</v>
      </c>
      <c r="F9" s="29">
        <f>SUMIF('Báo cáo sản phẩm'!$D$10:$D$39,A9,'Báo cáo sản phẩm'!$N$10:$N$39)</f>
        <v>675000</v>
      </c>
      <c r="G9" s="30">
        <f t="shared" si="1"/>
        <v>0.05123370768</v>
      </c>
    </row>
    <row r="10" ht="21.75" customHeight="1">
      <c r="A10" s="26" t="s">
        <v>40</v>
      </c>
      <c r="B10" s="24">
        <f>COUNTIF('Báo cáo sản phẩm'!$D$10:$D$39,A10)</f>
        <v>1</v>
      </c>
      <c r="C10" s="24">
        <f>SUMIF('Báo cáo sản phẩm'!$D$10:$D$39,A10,'Báo cáo sản phẩm'!$I$10:$I$39)</f>
        <v>37</v>
      </c>
      <c r="D10" s="24">
        <f>SUMIF('Báo cáo sản phẩm'!$D$10:$D$39,A10,'Báo cáo sản phẩm'!$L$10:$L$39)</f>
        <v>4410000</v>
      </c>
      <c r="E10" s="24">
        <f>SUMIF('Báo cáo sản phẩm'!$D$10:$D$39,A10,'Báo cáo sản phẩm'!$M$10:$M$39)</f>
        <v>5180000</v>
      </c>
      <c r="F10" s="24">
        <f>SUMIF('Báo cáo sản phẩm'!$D$10:$D$39,A10,'Báo cáo sản phẩm'!$N$10:$N$39)</f>
        <v>1890000</v>
      </c>
      <c r="G10" s="25">
        <f t="shared" si="1"/>
        <v>0.07230100828</v>
      </c>
    </row>
    <row r="11" ht="21.75" customHeight="1">
      <c r="A11" s="31" t="s">
        <v>41</v>
      </c>
      <c r="B11" s="29">
        <f>COUNTIF('Báo cáo sản phẩm'!$D$10:$D$39,A11)</f>
        <v>0</v>
      </c>
      <c r="C11" s="29">
        <f>SUMIF('Báo cáo sản phẩm'!$D$10:$D$39,A11,'Báo cáo sản phẩm'!$I$10:$I$39)</f>
        <v>0</v>
      </c>
      <c r="D11" s="29">
        <f>SUMIF('Báo cáo sản phẩm'!$D$10:$D$39,A11,'Báo cáo sản phẩm'!$L$10:$L$39)</f>
        <v>0</v>
      </c>
      <c r="E11" s="29">
        <f>SUMIF('Báo cáo sản phẩm'!$D$10:$D$39,A11,'Báo cáo sản phẩm'!$M$10:$M$39)</f>
        <v>0</v>
      </c>
      <c r="F11" s="29">
        <f>SUMIF('Báo cáo sản phẩm'!$D$10:$D$39,A11,'Báo cáo sản phẩm'!$N$10:$N$39)</f>
        <v>0</v>
      </c>
      <c r="G11" s="30">
        <f t="shared" si="1"/>
        <v>0</v>
      </c>
    </row>
    <row r="12" ht="25.5" customHeight="1">
      <c r="A12" s="41" t="s">
        <v>26</v>
      </c>
      <c r="B12" s="35">
        <f t="shared" ref="B12:G12" si="2">SUM(B6:B11)</f>
        <v>5</v>
      </c>
      <c r="C12" s="35">
        <f t="shared" si="2"/>
        <v>226</v>
      </c>
      <c r="D12" s="35">
        <f t="shared" si="2"/>
        <v>60995000</v>
      </c>
      <c r="E12" s="35">
        <f t="shared" si="2"/>
        <v>54930000</v>
      </c>
      <c r="F12" s="35">
        <f t="shared" si="2"/>
        <v>23075000</v>
      </c>
      <c r="G12" s="37">
        <f t="shared" si="2"/>
        <v>1</v>
      </c>
    </row>
    <row r="13">
      <c r="A13" s="42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2.0"/>
    <col customWidth="1" min="2" max="2" width="34.0"/>
    <col customWidth="1" min="3" max="3" width="16.0"/>
    <col customWidth="1" min="4" max="4" width="10.0"/>
    <col customWidth="1" min="5" max="6" width="16.0"/>
    <col customWidth="1" min="7" max="7" width="14.0"/>
    <col customWidth="1" min="8" max="26" width="8.71"/>
  </cols>
  <sheetData>
    <row r="1" ht="42.0" customHeight="1">
      <c r="A1" s="1" t="s">
        <v>43</v>
      </c>
      <c r="B1" s="4"/>
      <c r="C1" s="4"/>
      <c r="D1" s="4"/>
      <c r="E1" s="4"/>
      <c r="F1" s="4"/>
      <c r="G1" s="9"/>
    </row>
    <row r="2" ht="19.5" customHeight="1">
      <c r="A2" s="6" t="s">
        <v>44</v>
      </c>
    </row>
    <row r="4" ht="33.75" customHeight="1">
      <c r="A4" s="21" t="s">
        <v>12</v>
      </c>
      <c r="B4" s="21" t="s">
        <v>13</v>
      </c>
      <c r="C4" s="21" t="s">
        <v>14</v>
      </c>
      <c r="D4" s="21" t="s">
        <v>15</v>
      </c>
      <c r="E4" s="21" t="s">
        <v>20</v>
      </c>
      <c r="F4" s="21" t="s">
        <v>21</v>
      </c>
      <c r="G4" s="21" t="s">
        <v>45</v>
      </c>
    </row>
    <row r="5" ht="21.75" customHeight="1">
      <c r="A5" s="43" t="s">
        <v>46</v>
      </c>
      <c r="B5" s="26" t="s">
        <v>47</v>
      </c>
      <c r="C5" s="26" t="s">
        <v>36</v>
      </c>
      <c r="D5" s="43" t="s">
        <v>48</v>
      </c>
      <c r="E5" s="44">
        <v>85000.0</v>
      </c>
      <c r="F5" s="44">
        <v>159000.0</v>
      </c>
      <c r="G5" s="44">
        <v>120.0</v>
      </c>
    </row>
    <row r="6" ht="21.75" customHeight="1">
      <c r="A6" s="45" t="s">
        <v>49</v>
      </c>
      <c r="B6" s="31" t="s">
        <v>50</v>
      </c>
      <c r="C6" s="31" t="s">
        <v>37</v>
      </c>
      <c r="D6" s="45" t="s">
        <v>48</v>
      </c>
      <c r="E6" s="46">
        <v>320000.0</v>
      </c>
      <c r="F6" s="46">
        <v>490000.0</v>
      </c>
      <c r="G6" s="46">
        <v>40.0</v>
      </c>
    </row>
    <row r="7" ht="21.75" customHeight="1">
      <c r="A7" s="43" t="s">
        <v>51</v>
      </c>
      <c r="B7" s="26" t="s">
        <v>52</v>
      </c>
      <c r="C7" s="26" t="s">
        <v>38</v>
      </c>
      <c r="D7" s="43" t="s">
        <v>48</v>
      </c>
      <c r="E7" s="44">
        <v>1250000.0</v>
      </c>
      <c r="F7" s="44">
        <v>1790000.0</v>
      </c>
      <c r="G7" s="44">
        <v>15.0</v>
      </c>
    </row>
    <row r="8" ht="21.75" customHeight="1">
      <c r="A8" s="45" t="s">
        <v>53</v>
      </c>
      <c r="B8" s="31" t="s">
        <v>54</v>
      </c>
      <c r="C8" s="31" t="s">
        <v>39</v>
      </c>
      <c r="D8" s="45" t="s">
        <v>55</v>
      </c>
      <c r="E8" s="46">
        <v>98000.0</v>
      </c>
      <c r="F8" s="46">
        <v>125000.0</v>
      </c>
      <c r="G8" s="46">
        <v>60.0</v>
      </c>
    </row>
    <row r="9" ht="21.75" customHeight="1">
      <c r="A9" s="43" t="s">
        <v>56</v>
      </c>
      <c r="B9" s="26" t="s">
        <v>57</v>
      </c>
      <c r="C9" s="26" t="s">
        <v>40</v>
      </c>
      <c r="D9" s="43" t="s">
        <v>58</v>
      </c>
      <c r="E9" s="44">
        <v>140000.0</v>
      </c>
      <c r="F9" s="44">
        <v>245000.0</v>
      </c>
      <c r="G9" s="44">
        <v>35.0</v>
      </c>
    </row>
    <row r="10" ht="21.75" customHeight="1">
      <c r="A10" s="45"/>
      <c r="B10" s="31"/>
      <c r="C10" s="31"/>
      <c r="D10" s="45"/>
      <c r="E10" s="46"/>
      <c r="F10" s="46"/>
      <c r="G10" s="46"/>
    </row>
    <row r="11" ht="21.75" customHeight="1">
      <c r="A11" s="43"/>
      <c r="B11" s="26"/>
      <c r="C11" s="26"/>
      <c r="D11" s="43"/>
      <c r="E11" s="44"/>
      <c r="F11" s="44"/>
      <c r="G11" s="44"/>
    </row>
    <row r="12" ht="21.75" customHeight="1">
      <c r="A12" s="45"/>
      <c r="B12" s="31"/>
      <c r="C12" s="31"/>
      <c r="D12" s="45"/>
      <c r="E12" s="46"/>
      <c r="F12" s="46"/>
      <c r="G12" s="46"/>
    </row>
    <row r="13" ht="21.75" customHeight="1">
      <c r="A13" s="43"/>
      <c r="B13" s="26"/>
      <c r="C13" s="26"/>
      <c r="D13" s="43"/>
      <c r="E13" s="44"/>
      <c r="F13" s="44"/>
      <c r="G13" s="44"/>
    </row>
    <row r="14" ht="21.75" customHeight="1">
      <c r="A14" s="45"/>
      <c r="B14" s="31"/>
      <c r="C14" s="31"/>
      <c r="D14" s="45"/>
      <c r="E14" s="46"/>
      <c r="F14" s="46"/>
      <c r="G14" s="46"/>
    </row>
    <row r="15" ht="21.75" customHeight="1">
      <c r="A15" s="43"/>
      <c r="B15" s="26"/>
      <c r="C15" s="26"/>
      <c r="D15" s="43"/>
      <c r="E15" s="44"/>
      <c r="F15" s="44"/>
      <c r="G15" s="44"/>
    </row>
    <row r="16" ht="21.75" customHeight="1">
      <c r="A16" s="45"/>
      <c r="B16" s="31"/>
      <c r="C16" s="31"/>
      <c r="D16" s="45"/>
      <c r="E16" s="46"/>
      <c r="F16" s="46"/>
      <c r="G16" s="46"/>
    </row>
    <row r="17" ht="21.75" customHeight="1">
      <c r="A17" s="43"/>
      <c r="B17" s="26"/>
      <c r="C17" s="26"/>
      <c r="D17" s="43"/>
      <c r="E17" s="44"/>
      <c r="F17" s="44"/>
      <c r="G17" s="44"/>
    </row>
    <row r="18" ht="21.75" customHeight="1">
      <c r="A18" s="45"/>
      <c r="B18" s="31"/>
      <c r="C18" s="31"/>
      <c r="D18" s="45"/>
      <c r="E18" s="46"/>
      <c r="F18" s="46"/>
      <c r="G18" s="46"/>
    </row>
    <row r="19" ht="21.75" customHeight="1">
      <c r="A19" s="43"/>
      <c r="B19" s="26"/>
      <c r="C19" s="26"/>
      <c r="D19" s="43"/>
      <c r="E19" s="44"/>
      <c r="F19" s="44"/>
      <c r="G19" s="44"/>
    </row>
    <row r="20" ht="21.75" customHeight="1">
      <c r="A20" s="45"/>
      <c r="B20" s="31"/>
      <c r="C20" s="31"/>
      <c r="D20" s="45"/>
      <c r="E20" s="46"/>
      <c r="F20" s="46"/>
      <c r="G20" s="46"/>
    </row>
    <row r="21" ht="21.75" customHeight="1">
      <c r="A21" s="43"/>
      <c r="B21" s="26"/>
      <c r="C21" s="26"/>
      <c r="D21" s="43"/>
      <c r="E21" s="44"/>
      <c r="F21" s="44"/>
      <c r="G21" s="44"/>
    </row>
    <row r="22" ht="21.75" customHeight="1">
      <c r="A22" s="45"/>
      <c r="B22" s="31"/>
      <c r="C22" s="31"/>
      <c r="D22" s="45"/>
      <c r="E22" s="46"/>
      <c r="F22" s="46"/>
      <c r="G22" s="46"/>
    </row>
    <row r="23" ht="21.75" customHeight="1">
      <c r="A23" s="43"/>
      <c r="B23" s="26"/>
      <c r="C23" s="26"/>
      <c r="D23" s="43"/>
      <c r="E23" s="44"/>
      <c r="F23" s="44"/>
      <c r="G23" s="44"/>
    </row>
    <row r="24" ht="21.75" customHeight="1">
      <c r="A24" s="45"/>
      <c r="B24" s="31"/>
      <c r="C24" s="31"/>
      <c r="D24" s="45"/>
      <c r="E24" s="46"/>
      <c r="F24" s="46"/>
      <c r="G24" s="46"/>
    </row>
    <row r="25" ht="21.75" customHeight="1">
      <c r="A25" s="43"/>
      <c r="B25" s="26"/>
      <c r="C25" s="26"/>
      <c r="D25" s="43"/>
      <c r="E25" s="44"/>
      <c r="F25" s="44"/>
      <c r="G25" s="44"/>
    </row>
    <row r="26" ht="21.75" customHeight="1">
      <c r="A26" s="45"/>
      <c r="B26" s="31"/>
      <c r="C26" s="31"/>
      <c r="D26" s="45"/>
      <c r="E26" s="46"/>
      <c r="F26" s="46"/>
      <c r="G26" s="46"/>
    </row>
    <row r="27" ht="21.75" customHeight="1">
      <c r="A27" s="43"/>
      <c r="B27" s="26"/>
      <c r="C27" s="26"/>
      <c r="D27" s="43"/>
      <c r="E27" s="44"/>
      <c r="F27" s="44"/>
      <c r="G27" s="44"/>
    </row>
    <row r="28" ht="21.75" customHeight="1">
      <c r="A28" s="45"/>
      <c r="B28" s="31"/>
      <c r="C28" s="31"/>
      <c r="D28" s="45"/>
      <c r="E28" s="46"/>
      <c r="F28" s="46"/>
      <c r="G28" s="46"/>
    </row>
    <row r="29" ht="21.75" customHeight="1">
      <c r="A29" s="43"/>
      <c r="B29" s="26"/>
      <c r="C29" s="26"/>
      <c r="D29" s="43"/>
      <c r="E29" s="44"/>
      <c r="F29" s="44"/>
      <c r="G29" s="44"/>
    </row>
    <row r="30" ht="21.75" customHeight="1">
      <c r="A30" s="45"/>
      <c r="B30" s="31"/>
      <c r="C30" s="31"/>
      <c r="D30" s="45"/>
      <c r="E30" s="46"/>
      <c r="F30" s="46"/>
      <c r="G30" s="46"/>
    </row>
    <row r="31" ht="21.75" customHeight="1">
      <c r="A31" s="43"/>
      <c r="B31" s="26"/>
      <c r="C31" s="26"/>
      <c r="D31" s="43"/>
      <c r="E31" s="44"/>
      <c r="F31" s="44"/>
      <c r="G31" s="44"/>
    </row>
    <row r="32" ht="21.75" customHeight="1">
      <c r="A32" s="45"/>
      <c r="B32" s="31"/>
      <c r="C32" s="31"/>
      <c r="D32" s="45"/>
      <c r="E32" s="46"/>
      <c r="F32" s="46"/>
      <c r="G32" s="46"/>
    </row>
    <row r="33" ht="21.75" customHeight="1">
      <c r="A33" s="43"/>
      <c r="B33" s="26"/>
      <c r="C33" s="26"/>
      <c r="D33" s="43"/>
      <c r="E33" s="44"/>
      <c r="F33" s="44"/>
      <c r="G33" s="44"/>
    </row>
    <row r="34" ht="21.75" customHeight="1">
      <c r="A34" s="45"/>
      <c r="B34" s="31"/>
      <c r="C34" s="31"/>
      <c r="D34" s="45"/>
      <c r="E34" s="46"/>
      <c r="F34" s="46"/>
      <c r="G34" s="46"/>
    </row>
    <row r="35" ht="15.75" customHeight="1"/>
    <row r="36" ht="15.75" customHeight="1">
      <c r="A36" s="42" t="s">
        <v>59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dataValidations>
    <dataValidation type="list" allowBlank="1" sqref="C5:C34">
      <formula1>'Tổng hợp'!$A$6:$A$11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4.0"/>
    <col customWidth="1" min="2" max="2" width="12.0"/>
    <col customWidth="1" min="3" max="3" width="34.0"/>
    <col customWidth="1" min="4" max="4" width="10.0"/>
    <col customWidth="1" min="5" max="5" width="12.0"/>
    <col customWidth="1" min="6" max="6" width="30.0"/>
    <col customWidth="1" min="7" max="26" width="8.71"/>
  </cols>
  <sheetData>
    <row r="1" ht="42.0" customHeight="1">
      <c r="A1" s="1" t="s">
        <v>60</v>
      </c>
      <c r="B1" s="4"/>
      <c r="C1" s="4"/>
      <c r="D1" s="4"/>
      <c r="E1" s="4"/>
      <c r="F1" s="9"/>
    </row>
    <row r="2" ht="19.5" customHeight="1">
      <c r="A2" s="6" t="s">
        <v>61</v>
      </c>
    </row>
    <row r="4" ht="33.75" customHeight="1">
      <c r="A4" s="21" t="s">
        <v>62</v>
      </c>
      <c r="B4" s="21" t="s">
        <v>12</v>
      </c>
      <c r="C4" s="21" t="s">
        <v>63</v>
      </c>
      <c r="D4" s="21" t="s">
        <v>64</v>
      </c>
      <c r="E4" s="21" t="s">
        <v>65</v>
      </c>
      <c r="F4" s="21" t="s">
        <v>25</v>
      </c>
    </row>
    <row r="5">
      <c r="A5" s="47">
        <v>46280.0</v>
      </c>
      <c r="B5" s="43" t="s">
        <v>46</v>
      </c>
      <c r="C5" s="23" t="str">
        <f t="array" ref="C5">IF(B5="","",IFERROR(INDEX('Danh mục SP'!$B$5:$B$34,MATCH(B5,'Danh mục SP'!$A$5:$A$34,0)),"Mã không tồn tại"))</f>
        <v>Áo thun cotton cổ tròn</v>
      </c>
      <c r="D5" s="43" t="s">
        <v>66</v>
      </c>
      <c r="E5" s="44">
        <v>30.0</v>
      </c>
      <c r="F5" s="26" t="s">
        <v>67</v>
      </c>
    </row>
    <row r="6">
      <c r="A6" s="48">
        <v>46285.0</v>
      </c>
      <c r="B6" s="45" t="s">
        <v>46</v>
      </c>
      <c r="C6" s="28" t="str">
        <f t="array" ref="C6">IF(B6="","",IFERROR(INDEX('Danh mục SP'!$B$5:$B$34,MATCH(B6,'Danh mục SP'!$A$5:$A$34,0)),"Mã không tồn tại"))</f>
        <v>Áo thun cotton cổ tròn</v>
      </c>
      <c r="D6" s="45" t="s">
        <v>68</v>
      </c>
      <c r="E6" s="46">
        <v>50.0</v>
      </c>
      <c r="F6" s="31"/>
    </row>
    <row r="7">
      <c r="A7" s="47">
        <v>46290.0</v>
      </c>
      <c r="B7" s="43" t="s">
        <v>49</v>
      </c>
      <c r="C7" s="23" t="str">
        <f t="array" ref="C7">IF(B7="","",IFERROR(INDEX('Danh mục SP'!$B$5:$B$34,MATCH(B7,'Danh mục SP'!$A$5:$A$34,0)),"Mã không tồn tại"))</f>
        <v>Tai nghe Bluetooth</v>
      </c>
      <c r="D7" s="43" t="s">
        <v>68</v>
      </c>
      <c r="E7" s="44">
        <v>10.0</v>
      </c>
      <c r="F7" s="26"/>
    </row>
    <row r="8">
      <c r="A8" s="48">
        <v>46297.0</v>
      </c>
      <c r="B8" s="45" t="s">
        <v>46</v>
      </c>
      <c r="C8" s="28" t="str">
        <f t="array" ref="C8">IF(B8="","",IFERROR(INDEX('Danh mục SP'!$B$5:$B$34,MATCH(B8,'Danh mục SP'!$A$5:$A$34,0)),"Mã không tồn tại"))</f>
        <v>Áo thun cotton cổ tròn</v>
      </c>
      <c r="D8" s="45" t="s">
        <v>66</v>
      </c>
      <c r="E8" s="46">
        <v>80.0</v>
      </c>
      <c r="F8" s="31" t="s">
        <v>69</v>
      </c>
    </row>
    <row r="9">
      <c r="A9" s="47">
        <v>46298.0</v>
      </c>
      <c r="B9" s="43" t="s">
        <v>49</v>
      </c>
      <c r="C9" s="23" t="str">
        <f t="array" ref="C9">IF(B9="","",IFERROR(INDEX('Danh mục SP'!$B$5:$B$34,MATCH(B9,'Danh mục SP'!$A$5:$A$34,0)),"Mã không tồn tại"))</f>
        <v>Tai nghe Bluetooth</v>
      </c>
      <c r="D9" s="43" t="s">
        <v>66</v>
      </c>
      <c r="E9" s="44">
        <v>60.0</v>
      </c>
      <c r="F9" s="26"/>
    </row>
    <row r="10">
      <c r="A10" s="48">
        <v>46300.0</v>
      </c>
      <c r="B10" s="45" t="s">
        <v>51</v>
      </c>
      <c r="C10" s="28" t="str">
        <f t="array" ref="C10">IF(B10="","",IFERROR(INDEX('Danh mục SP'!$B$5:$B$34,MATCH(B10,'Danh mục SP'!$A$5:$A$34,0)),"Mã không tồn tại"))</f>
        <v>Nồi chiên không dầu 5L</v>
      </c>
      <c r="D10" s="45" t="s">
        <v>68</v>
      </c>
      <c r="E10" s="46">
        <v>6.0</v>
      </c>
      <c r="F10" s="31"/>
    </row>
    <row r="11">
      <c r="A11" s="47">
        <v>46303.0</v>
      </c>
      <c r="B11" s="43" t="s">
        <v>53</v>
      </c>
      <c r="C11" s="23" t="str">
        <f t="array" ref="C11">IF(B11="","",IFERROR(INDEX('Danh mục SP'!$B$5:$B$34,MATCH(B11,'Danh mục SP'!$A$5:$A$34,0)),"Mã không tồn tại"))</f>
        <v>Mì gói (thùng 30 gói)</v>
      </c>
      <c r="D11" s="43" t="s">
        <v>68</v>
      </c>
      <c r="E11" s="44">
        <v>25.0</v>
      </c>
      <c r="F11" s="26" t="s">
        <v>70</v>
      </c>
    </row>
    <row r="12">
      <c r="A12" s="48">
        <v>46305.0</v>
      </c>
      <c r="B12" s="45" t="s">
        <v>46</v>
      </c>
      <c r="C12" s="28" t="str">
        <f t="array" ref="C12">IF(B12="","",IFERROR(INDEX('Danh mục SP'!$B$5:$B$34,MATCH(B12,'Danh mục SP'!$A$5:$A$34,0)),"Mã không tồn tại"))</f>
        <v>Áo thun cotton cổ tròn</v>
      </c>
      <c r="D12" s="45" t="s">
        <v>68</v>
      </c>
      <c r="E12" s="46">
        <v>70.0</v>
      </c>
      <c r="F12" s="31"/>
    </row>
    <row r="13">
      <c r="A13" s="47">
        <v>46307.0</v>
      </c>
      <c r="B13" s="43" t="s">
        <v>56</v>
      </c>
      <c r="C13" s="23" t="str">
        <f t="array" ref="C13">IF(B13="","",IFERROR(INDEX('Danh mục SP'!$B$5:$B$34,MATCH(B13,'Danh mục SP'!$A$5:$A$34,0)),"Mã không tồn tại"))</f>
        <v>Kem dưỡng da 50ml</v>
      </c>
      <c r="D13" s="43" t="s">
        <v>68</v>
      </c>
      <c r="E13" s="44">
        <v>18.0</v>
      </c>
      <c r="F13" s="26"/>
    </row>
    <row r="14">
      <c r="A14" s="48">
        <v>46310.0</v>
      </c>
      <c r="B14" s="45" t="s">
        <v>53</v>
      </c>
      <c r="C14" s="28" t="str">
        <f t="array" ref="C14">IF(B14="","",IFERROR(INDEX('Danh mục SP'!$B$5:$B$34,MATCH(B14,'Danh mục SP'!$A$5:$A$34,0)),"Mã không tồn tại"))</f>
        <v>Mì gói (thùng 30 gói)</v>
      </c>
      <c r="D14" s="45" t="s">
        <v>66</v>
      </c>
      <c r="E14" s="46">
        <v>40.0</v>
      </c>
      <c r="F14" s="31"/>
    </row>
    <row r="15">
      <c r="A15" s="47">
        <v>46313.0</v>
      </c>
      <c r="B15" s="43" t="s">
        <v>49</v>
      </c>
      <c r="C15" s="23" t="str">
        <f t="array" ref="C15">IF(B15="","",IFERROR(INDEX('Danh mục SP'!$B$5:$B$34,MATCH(B15,'Danh mục SP'!$A$5:$A$34,0)),"Mã không tồn tại"))</f>
        <v>Tai nghe Bluetooth</v>
      </c>
      <c r="D15" s="43" t="s">
        <v>68</v>
      </c>
      <c r="E15" s="44">
        <v>45.0</v>
      </c>
      <c r="F15" s="26"/>
    </row>
    <row r="16">
      <c r="A16" s="48">
        <v>46317.0</v>
      </c>
      <c r="B16" s="45" t="s">
        <v>51</v>
      </c>
      <c r="C16" s="28" t="str">
        <f t="array" ref="C16">IF(B16="","",IFERROR(INDEX('Danh mục SP'!$B$5:$B$34,MATCH(B16,'Danh mục SP'!$A$5:$A$34,0)),"Mã không tồn tại"))</f>
        <v>Nồi chiên không dầu 5L</v>
      </c>
      <c r="D16" s="45" t="s">
        <v>66</v>
      </c>
      <c r="E16" s="46">
        <v>10.0</v>
      </c>
      <c r="F16" s="31"/>
    </row>
    <row r="17">
      <c r="A17" s="47">
        <v>46320.0</v>
      </c>
      <c r="B17" s="43" t="s">
        <v>46</v>
      </c>
      <c r="C17" s="23" t="str">
        <f t="array" ref="C17">IF(B17="","",IFERROR(INDEX('Danh mục SP'!$B$5:$B$34,MATCH(B17,'Danh mục SP'!$A$5:$A$34,0)),"Mã không tồn tại"))</f>
        <v>Áo thun cotton cổ tròn</v>
      </c>
      <c r="D17" s="43" t="s">
        <v>68</v>
      </c>
      <c r="E17" s="44">
        <v>60.0</v>
      </c>
      <c r="F17" s="26"/>
    </row>
    <row r="18">
      <c r="A18" s="48">
        <v>46323.0</v>
      </c>
      <c r="B18" s="45" t="s">
        <v>56</v>
      </c>
      <c r="C18" s="28" t="str">
        <f t="array" ref="C18">IF(B18="","",IFERROR(INDEX('Danh mục SP'!$B$5:$B$34,MATCH(B18,'Danh mục SP'!$A$5:$A$34,0)),"Mã không tồn tại"))</f>
        <v>Kem dưỡng da 50ml</v>
      </c>
      <c r="D18" s="45" t="s">
        <v>66</v>
      </c>
      <c r="E18" s="46">
        <v>20.0</v>
      </c>
      <c r="F18" s="31"/>
    </row>
    <row r="19">
      <c r="A19" s="47"/>
      <c r="B19" s="43"/>
      <c r="C19" s="23" t="str">
        <f t="array" ref="C19">IF(B19="","",IFERROR(INDEX('Danh mục SP'!$B$5:$B$34,MATCH(B19,'Danh mục SP'!$A$5:$A$34,0)),"Mã không tồn tại"))</f>
        <v/>
      </c>
      <c r="D19" s="43"/>
      <c r="E19" s="44"/>
      <c r="F19" s="26"/>
    </row>
    <row r="20">
      <c r="A20" s="48"/>
      <c r="B20" s="45"/>
      <c r="C20" s="28" t="str">
        <f t="array" ref="C20">IF(B20="","",IFERROR(INDEX('Danh mục SP'!$B$5:$B$34,MATCH(B20,'Danh mục SP'!$A$5:$A$34,0)),"Mã không tồn tại"))</f>
        <v/>
      </c>
      <c r="D20" s="45"/>
      <c r="E20" s="46"/>
      <c r="F20" s="31"/>
    </row>
    <row r="21" ht="15.75" customHeight="1">
      <c r="A21" s="47"/>
      <c r="B21" s="43"/>
      <c r="C21" s="23" t="str">
        <f t="array" ref="C21">IF(B21="","",IFERROR(INDEX('Danh mục SP'!$B$5:$B$34,MATCH(B21,'Danh mục SP'!$A$5:$A$34,0)),"Mã không tồn tại"))</f>
        <v/>
      </c>
      <c r="D21" s="43"/>
      <c r="E21" s="44"/>
      <c r="F21" s="26"/>
    </row>
    <row r="22" ht="15.75" customHeight="1">
      <c r="A22" s="48"/>
      <c r="B22" s="45"/>
      <c r="C22" s="28" t="str">
        <f t="array" ref="C22">IF(B22="","",IFERROR(INDEX('Danh mục SP'!$B$5:$B$34,MATCH(B22,'Danh mục SP'!$A$5:$A$34,0)),"Mã không tồn tại"))</f>
        <v/>
      </c>
      <c r="D22" s="45"/>
      <c r="E22" s="46"/>
      <c r="F22" s="31"/>
    </row>
    <row r="23" ht="15.75" customHeight="1">
      <c r="A23" s="47"/>
      <c r="B23" s="43"/>
      <c r="C23" s="23" t="str">
        <f t="array" ref="C23">IF(B23="","",IFERROR(INDEX('Danh mục SP'!$B$5:$B$34,MATCH(B23,'Danh mục SP'!$A$5:$A$34,0)),"Mã không tồn tại"))</f>
        <v/>
      </c>
      <c r="D23" s="43"/>
      <c r="E23" s="44"/>
      <c r="F23" s="26"/>
    </row>
    <row r="24" ht="15.75" customHeight="1">
      <c r="A24" s="48"/>
      <c r="B24" s="45"/>
      <c r="C24" s="28" t="str">
        <f t="array" ref="C24">IF(B24="","",IFERROR(INDEX('Danh mục SP'!$B$5:$B$34,MATCH(B24,'Danh mục SP'!$A$5:$A$34,0)),"Mã không tồn tại"))</f>
        <v/>
      </c>
      <c r="D24" s="45"/>
      <c r="E24" s="46"/>
      <c r="F24" s="31"/>
    </row>
    <row r="25" ht="15.75" customHeight="1">
      <c r="A25" s="47"/>
      <c r="B25" s="43"/>
      <c r="C25" s="23" t="str">
        <f t="array" ref="C25">IF(B25="","",IFERROR(INDEX('Danh mục SP'!$B$5:$B$34,MATCH(B25,'Danh mục SP'!$A$5:$A$34,0)),"Mã không tồn tại"))</f>
        <v/>
      </c>
      <c r="D25" s="43"/>
      <c r="E25" s="44"/>
      <c r="F25" s="26"/>
    </row>
    <row r="26" ht="15.75" customHeight="1">
      <c r="A26" s="48"/>
      <c r="B26" s="45"/>
      <c r="C26" s="28" t="str">
        <f t="array" ref="C26">IF(B26="","",IFERROR(INDEX('Danh mục SP'!$B$5:$B$34,MATCH(B26,'Danh mục SP'!$A$5:$A$34,0)),"Mã không tồn tại"))</f>
        <v/>
      </c>
      <c r="D26" s="45"/>
      <c r="E26" s="46"/>
      <c r="F26" s="31"/>
    </row>
    <row r="27" ht="15.75" customHeight="1">
      <c r="A27" s="47"/>
      <c r="B27" s="43"/>
      <c r="C27" s="23" t="str">
        <f t="array" ref="C27">IF(B27="","",IFERROR(INDEX('Danh mục SP'!$B$5:$B$34,MATCH(B27,'Danh mục SP'!$A$5:$A$34,0)),"Mã không tồn tại"))</f>
        <v/>
      </c>
      <c r="D27" s="43"/>
      <c r="E27" s="44"/>
      <c r="F27" s="26"/>
    </row>
    <row r="28" ht="15.75" customHeight="1">
      <c r="A28" s="48"/>
      <c r="B28" s="45"/>
      <c r="C28" s="28" t="str">
        <f t="array" ref="C28">IF(B28="","",IFERROR(INDEX('Danh mục SP'!$B$5:$B$34,MATCH(B28,'Danh mục SP'!$A$5:$A$34,0)),"Mã không tồn tại"))</f>
        <v/>
      </c>
      <c r="D28" s="45"/>
      <c r="E28" s="46"/>
      <c r="F28" s="31"/>
    </row>
    <row r="29" ht="15.75" customHeight="1">
      <c r="A29" s="47"/>
      <c r="B29" s="43"/>
      <c r="C29" s="23" t="str">
        <f t="array" ref="C29">IF(B29="","",IFERROR(INDEX('Danh mục SP'!$B$5:$B$34,MATCH(B29,'Danh mục SP'!$A$5:$A$34,0)),"Mã không tồn tại"))</f>
        <v/>
      </c>
      <c r="D29" s="43"/>
      <c r="E29" s="44"/>
      <c r="F29" s="26"/>
    </row>
    <row r="30" ht="15.75" customHeight="1">
      <c r="A30" s="48"/>
      <c r="B30" s="45"/>
      <c r="C30" s="28" t="str">
        <f t="array" ref="C30">IF(B30="","",IFERROR(INDEX('Danh mục SP'!$B$5:$B$34,MATCH(B30,'Danh mục SP'!$A$5:$A$34,0)),"Mã không tồn tại"))</f>
        <v/>
      </c>
      <c r="D30" s="45"/>
      <c r="E30" s="46"/>
      <c r="F30" s="31"/>
    </row>
    <row r="31" ht="15.75" customHeight="1">
      <c r="A31" s="47"/>
      <c r="B31" s="43"/>
      <c r="C31" s="23" t="str">
        <f t="array" ref="C31">IF(B31="","",IFERROR(INDEX('Danh mục SP'!$B$5:$B$34,MATCH(B31,'Danh mục SP'!$A$5:$A$34,0)),"Mã không tồn tại"))</f>
        <v/>
      </c>
      <c r="D31" s="43"/>
      <c r="E31" s="44"/>
      <c r="F31" s="26"/>
    </row>
    <row r="32" ht="15.75" customHeight="1">
      <c r="A32" s="48"/>
      <c r="B32" s="45"/>
      <c r="C32" s="28" t="str">
        <f t="array" ref="C32">IF(B32="","",IFERROR(INDEX('Danh mục SP'!$B$5:$B$34,MATCH(B32,'Danh mục SP'!$A$5:$A$34,0)),"Mã không tồn tại"))</f>
        <v/>
      </c>
      <c r="D32" s="45"/>
      <c r="E32" s="46"/>
      <c r="F32" s="31"/>
    </row>
    <row r="33" ht="15.75" customHeight="1">
      <c r="A33" s="47"/>
      <c r="B33" s="43"/>
      <c r="C33" s="23" t="str">
        <f t="array" ref="C33">IF(B33="","",IFERROR(INDEX('Danh mục SP'!$B$5:$B$34,MATCH(B33,'Danh mục SP'!$A$5:$A$34,0)),"Mã không tồn tại"))</f>
        <v/>
      </c>
      <c r="D33" s="43"/>
      <c r="E33" s="44"/>
      <c r="F33" s="26"/>
    </row>
    <row r="34" ht="15.75" customHeight="1">
      <c r="A34" s="48"/>
      <c r="B34" s="45"/>
      <c r="C34" s="28" t="str">
        <f t="array" ref="C34">IF(B34="","",IFERROR(INDEX('Danh mục SP'!$B$5:$B$34,MATCH(B34,'Danh mục SP'!$A$5:$A$34,0)),"Mã không tồn tại"))</f>
        <v/>
      </c>
      <c r="D34" s="45"/>
      <c r="E34" s="46"/>
      <c r="F34" s="31"/>
    </row>
    <row r="35" ht="15.75" customHeight="1">
      <c r="A35" s="47"/>
      <c r="B35" s="43"/>
      <c r="C35" s="23" t="str">
        <f t="array" ref="C35">IF(B35="","",IFERROR(INDEX('Danh mục SP'!$B$5:$B$34,MATCH(B35,'Danh mục SP'!$A$5:$A$34,0)),"Mã không tồn tại"))</f>
        <v/>
      </c>
      <c r="D35" s="43"/>
      <c r="E35" s="44"/>
      <c r="F35" s="26"/>
    </row>
    <row r="36" ht="15.75" customHeight="1">
      <c r="A36" s="48"/>
      <c r="B36" s="45"/>
      <c r="C36" s="28" t="str">
        <f t="array" ref="C36">IF(B36="","",IFERROR(INDEX('Danh mục SP'!$B$5:$B$34,MATCH(B36,'Danh mục SP'!$A$5:$A$34,0)),"Mã không tồn tại"))</f>
        <v/>
      </c>
      <c r="D36" s="45"/>
      <c r="E36" s="46"/>
      <c r="F36" s="31"/>
    </row>
    <row r="37" ht="15.75" customHeight="1">
      <c r="A37" s="47"/>
      <c r="B37" s="43"/>
      <c r="C37" s="23" t="str">
        <f t="array" ref="C37">IF(B37="","",IFERROR(INDEX('Danh mục SP'!$B$5:$B$34,MATCH(B37,'Danh mục SP'!$A$5:$A$34,0)),"Mã không tồn tại"))</f>
        <v/>
      </c>
      <c r="D37" s="43"/>
      <c r="E37" s="44"/>
      <c r="F37" s="26"/>
    </row>
    <row r="38" ht="15.75" customHeight="1">
      <c r="A38" s="48"/>
      <c r="B38" s="45"/>
      <c r="C38" s="28" t="str">
        <f t="array" ref="C38">IF(B38="","",IFERROR(INDEX('Danh mục SP'!$B$5:$B$34,MATCH(B38,'Danh mục SP'!$A$5:$A$34,0)),"Mã không tồn tại"))</f>
        <v/>
      </c>
      <c r="D38" s="45"/>
      <c r="E38" s="46"/>
      <c r="F38" s="31"/>
    </row>
    <row r="39" ht="15.75" customHeight="1">
      <c r="A39" s="47"/>
      <c r="B39" s="43"/>
      <c r="C39" s="23" t="str">
        <f t="array" ref="C39">IF(B39="","",IFERROR(INDEX('Danh mục SP'!$B$5:$B$34,MATCH(B39,'Danh mục SP'!$A$5:$A$34,0)),"Mã không tồn tại"))</f>
        <v/>
      </c>
      <c r="D39" s="43"/>
      <c r="E39" s="44"/>
      <c r="F39" s="26"/>
    </row>
    <row r="40" ht="15.75" customHeight="1">
      <c r="A40" s="48"/>
      <c r="B40" s="45"/>
      <c r="C40" s="28" t="str">
        <f t="array" ref="C40">IF(B40="","",IFERROR(INDEX('Danh mục SP'!$B$5:$B$34,MATCH(B40,'Danh mục SP'!$A$5:$A$34,0)),"Mã không tồn tại"))</f>
        <v/>
      </c>
      <c r="D40" s="45"/>
      <c r="E40" s="46"/>
      <c r="F40" s="31"/>
    </row>
    <row r="41" ht="15.75" customHeight="1">
      <c r="A41" s="47"/>
      <c r="B41" s="43"/>
      <c r="C41" s="23" t="str">
        <f t="array" ref="C41">IF(B41="","",IFERROR(INDEX('Danh mục SP'!$B$5:$B$34,MATCH(B41,'Danh mục SP'!$A$5:$A$34,0)),"Mã không tồn tại"))</f>
        <v/>
      </c>
      <c r="D41" s="43"/>
      <c r="E41" s="44"/>
      <c r="F41" s="26"/>
    </row>
    <row r="42" ht="15.75" customHeight="1">
      <c r="A42" s="48"/>
      <c r="B42" s="45"/>
      <c r="C42" s="28" t="str">
        <f t="array" ref="C42">IF(B42="","",IFERROR(INDEX('Danh mục SP'!$B$5:$B$34,MATCH(B42,'Danh mục SP'!$A$5:$A$34,0)),"Mã không tồn tại"))</f>
        <v/>
      </c>
      <c r="D42" s="45"/>
      <c r="E42" s="46"/>
      <c r="F42" s="31"/>
    </row>
    <row r="43" ht="15.75" customHeight="1">
      <c r="A43" s="47"/>
      <c r="B43" s="43"/>
      <c r="C43" s="23" t="str">
        <f t="array" ref="C43">IF(B43="","",IFERROR(INDEX('Danh mục SP'!$B$5:$B$34,MATCH(B43,'Danh mục SP'!$A$5:$A$34,0)),"Mã không tồn tại"))</f>
        <v/>
      </c>
      <c r="D43" s="43"/>
      <c r="E43" s="44"/>
      <c r="F43" s="26"/>
    </row>
    <row r="44" ht="15.75" customHeight="1">
      <c r="A44" s="48"/>
      <c r="B44" s="45"/>
      <c r="C44" s="28" t="str">
        <f t="array" ref="C44">IF(B44="","",IFERROR(INDEX('Danh mục SP'!$B$5:$B$34,MATCH(B44,'Danh mục SP'!$A$5:$A$34,0)),"Mã không tồn tại"))</f>
        <v/>
      </c>
      <c r="D44" s="45"/>
      <c r="E44" s="46"/>
      <c r="F44" s="31"/>
    </row>
    <row r="45" ht="15.75" customHeight="1">
      <c r="A45" s="47"/>
      <c r="B45" s="43"/>
      <c r="C45" s="23" t="str">
        <f t="array" ref="C45">IF(B45="","",IFERROR(INDEX('Danh mục SP'!$B$5:$B$34,MATCH(B45,'Danh mục SP'!$A$5:$A$34,0)),"Mã không tồn tại"))</f>
        <v/>
      </c>
      <c r="D45" s="43"/>
      <c r="E45" s="44"/>
      <c r="F45" s="26"/>
    </row>
    <row r="46" ht="15.75" customHeight="1">
      <c r="A46" s="48"/>
      <c r="B46" s="45"/>
      <c r="C46" s="28" t="str">
        <f t="array" ref="C46">IF(B46="","",IFERROR(INDEX('Danh mục SP'!$B$5:$B$34,MATCH(B46,'Danh mục SP'!$A$5:$A$34,0)),"Mã không tồn tại"))</f>
        <v/>
      </c>
      <c r="D46" s="45"/>
      <c r="E46" s="46"/>
      <c r="F46" s="31"/>
    </row>
    <row r="47" ht="15.75" customHeight="1">
      <c r="A47" s="47"/>
      <c r="B47" s="43"/>
      <c r="C47" s="23" t="str">
        <f t="array" ref="C47">IF(B47="","",IFERROR(INDEX('Danh mục SP'!$B$5:$B$34,MATCH(B47,'Danh mục SP'!$A$5:$A$34,0)),"Mã không tồn tại"))</f>
        <v/>
      </c>
      <c r="D47" s="43"/>
      <c r="E47" s="44"/>
      <c r="F47" s="26"/>
    </row>
    <row r="48" ht="15.75" customHeight="1">
      <c r="A48" s="48"/>
      <c r="B48" s="45"/>
      <c r="C48" s="28" t="str">
        <f t="array" ref="C48">IF(B48="","",IFERROR(INDEX('Danh mục SP'!$B$5:$B$34,MATCH(B48,'Danh mục SP'!$A$5:$A$34,0)),"Mã không tồn tại"))</f>
        <v/>
      </c>
      <c r="D48" s="45"/>
      <c r="E48" s="46"/>
      <c r="F48" s="31"/>
    </row>
    <row r="49" ht="15.75" customHeight="1">
      <c r="A49" s="47"/>
      <c r="B49" s="43"/>
      <c r="C49" s="23" t="str">
        <f t="array" ref="C49">IF(B49="","",IFERROR(INDEX('Danh mục SP'!$B$5:$B$34,MATCH(B49,'Danh mục SP'!$A$5:$A$34,0)),"Mã không tồn tại"))</f>
        <v/>
      </c>
      <c r="D49" s="43"/>
      <c r="E49" s="44"/>
      <c r="F49" s="26"/>
    </row>
    <row r="50" ht="15.75" customHeight="1">
      <c r="A50" s="48"/>
      <c r="B50" s="45"/>
      <c r="C50" s="28" t="str">
        <f t="array" ref="C50">IF(B50="","",IFERROR(INDEX('Danh mục SP'!$B$5:$B$34,MATCH(B50,'Danh mục SP'!$A$5:$A$34,0)),"Mã không tồn tại"))</f>
        <v/>
      </c>
      <c r="D50" s="45"/>
      <c r="E50" s="46"/>
      <c r="F50" s="31"/>
    </row>
    <row r="51" ht="15.75" customHeight="1">
      <c r="A51" s="47"/>
      <c r="B51" s="43"/>
      <c r="C51" s="23" t="str">
        <f t="array" ref="C51">IF(B51="","",IFERROR(INDEX('Danh mục SP'!$B$5:$B$34,MATCH(B51,'Danh mục SP'!$A$5:$A$34,0)),"Mã không tồn tại"))</f>
        <v/>
      </c>
      <c r="D51" s="43"/>
      <c r="E51" s="44"/>
      <c r="F51" s="26"/>
    </row>
    <row r="52" ht="15.75" customHeight="1">
      <c r="A52" s="48"/>
      <c r="B52" s="45"/>
      <c r="C52" s="28" t="str">
        <f t="array" ref="C52">IF(B52="","",IFERROR(INDEX('Danh mục SP'!$B$5:$B$34,MATCH(B52,'Danh mục SP'!$A$5:$A$34,0)),"Mã không tồn tại"))</f>
        <v/>
      </c>
      <c r="D52" s="45"/>
      <c r="E52" s="46"/>
      <c r="F52" s="31"/>
    </row>
    <row r="53" ht="15.75" customHeight="1">
      <c r="A53" s="47"/>
      <c r="B53" s="43"/>
      <c r="C53" s="23" t="str">
        <f t="array" ref="C53">IF(B53="","",IFERROR(INDEX('Danh mục SP'!$B$5:$B$34,MATCH(B53,'Danh mục SP'!$A$5:$A$34,0)),"Mã không tồn tại"))</f>
        <v/>
      </c>
      <c r="D53" s="43"/>
      <c r="E53" s="44"/>
      <c r="F53" s="26"/>
    </row>
    <row r="54" ht="15.75" customHeight="1">
      <c r="A54" s="48"/>
      <c r="B54" s="45"/>
      <c r="C54" s="28" t="str">
        <f t="array" ref="C54">IF(B54="","",IFERROR(INDEX('Danh mục SP'!$B$5:$B$34,MATCH(B54,'Danh mục SP'!$A$5:$A$34,0)),"Mã không tồn tại"))</f>
        <v/>
      </c>
      <c r="D54" s="45"/>
      <c r="E54" s="46"/>
      <c r="F54" s="31"/>
    </row>
    <row r="55" ht="15.75" customHeight="1">
      <c r="A55" s="47"/>
      <c r="B55" s="43"/>
      <c r="C55" s="23" t="str">
        <f t="array" ref="C55">IF(B55="","",IFERROR(INDEX('Danh mục SP'!$B$5:$B$34,MATCH(B55,'Danh mục SP'!$A$5:$A$34,0)),"Mã không tồn tại"))</f>
        <v/>
      </c>
      <c r="D55" s="43"/>
      <c r="E55" s="44"/>
      <c r="F55" s="26"/>
    </row>
    <row r="56" ht="15.75" customHeight="1">
      <c r="A56" s="48"/>
      <c r="B56" s="45"/>
      <c r="C56" s="28" t="str">
        <f t="array" ref="C56">IF(B56="","",IFERROR(INDEX('Danh mục SP'!$B$5:$B$34,MATCH(B56,'Danh mục SP'!$A$5:$A$34,0)),"Mã không tồn tại"))</f>
        <v/>
      </c>
      <c r="D56" s="45"/>
      <c r="E56" s="46"/>
      <c r="F56" s="31"/>
    </row>
    <row r="57" ht="15.75" customHeight="1">
      <c r="A57" s="47"/>
      <c r="B57" s="43"/>
      <c r="C57" s="23" t="str">
        <f t="array" ref="C57">IF(B57="","",IFERROR(INDEX('Danh mục SP'!$B$5:$B$34,MATCH(B57,'Danh mục SP'!$A$5:$A$34,0)),"Mã không tồn tại"))</f>
        <v/>
      </c>
      <c r="D57" s="43"/>
      <c r="E57" s="44"/>
      <c r="F57" s="26"/>
    </row>
    <row r="58" ht="15.75" customHeight="1">
      <c r="A58" s="48"/>
      <c r="B58" s="45"/>
      <c r="C58" s="28" t="str">
        <f t="array" ref="C58">IF(B58="","",IFERROR(INDEX('Danh mục SP'!$B$5:$B$34,MATCH(B58,'Danh mục SP'!$A$5:$A$34,0)),"Mã không tồn tại"))</f>
        <v/>
      </c>
      <c r="D58" s="45"/>
      <c r="E58" s="46"/>
      <c r="F58" s="31"/>
    </row>
    <row r="59" ht="15.75" customHeight="1">
      <c r="A59" s="47"/>
      <c r="B59" s="43"/>
      <c r="C59" s="23" t="str">
        <f t="array" ref="C59">IF(B59="","",IFERROR(INDEX('Danh mục SP'!$B$5:$B$34,MATCH(B59,'Danh mục SP'!$A$5:$A$34,0)),"Mã không tồn tại"))</f>
        <v/>
      </c>
      <c r="D59" s="43"/>
      <c r="E59" s="44"/>
      <c r="F59" s="26"/>
    </row>
    <row r="60" ht="15.75" customHeight="1">
      <c r="A60" s="48"/>
      <c r="B60" s="45"/>
      <c r="C60" s="28" t="str">
        <f t="array" ref="C60">IF(B60="","",IFERROR(INDEX('Danh mục SP'!$B$5:$B$34,MATCH(B60,'Danh mục SP'!$A$5:$A$34,0)),"Mã không tồn tại"))</f>
        <v/>
      </c>
      <c r="D60" s="45"/>
      <c r="E60" s="46"/>
      <c r="F60" s="31"/>
    </row>
    <row r="61" ht="15.75" customHeight="1">
      <c r="A61" s="47"/>
      <c r="B61" s="43"/>
      <c r="C61" s="23" t="str">
        <f t="array" ref="C61">IF(B61="","",IFERROR(INDEX('Danh mục SP'!$B$5:$B$34,MATCH(B61,'Danh mục SP'!$A$5:$A$34,0)),"Mã không tồn tại"))</f>
        <v/>
      </c>
      <c r="D61" s="43"/>
      <c r="E61" s="44"/>
      <c r="F61" s="26"/>
    </row>
    <row r="62" ht="15.75" customHeight="1">
      <c r="A62" s="48"/>
      <c r="B62" s="45"/>
      <c r="C62" s="28" t="str">
        <f t="array" ref="C62">IF(B62="","",IFERROR(INDEX('Danh mục SP'!$B$5:$B$34,MATCH(B62,'Danh mục SP'!$A$5:$A$34,0)),"Mã không tồn tại"))</f>
        <v/>
      </c>
      <c r="D62" s="45"/>
      <c r="E62" s="46"/>
      <c r="F62" s="31"/>
    </row>
    <row r="63" ht="15.75" customHeight="1">
      <c r="A63" s="47"/>
      <c r="B63" s="43"/>
      <c r="C63" s="23" t="str">
        <f t="array" ref="C63">IF(B63="","",IFERROR(INDEX('Danh mục SP'!$B$5:$B$34,MATCH(B63,'Danh mục SP'!$A$5:$A$34,0)),"Mã không tồn tại"))</f>
        <v/>
      </c>
      <c r="D63" s="43"/>
      <c r="E63" s="44"/>
      <c r="F63" s="26"/>
    </row>
    <row r="64" ht="15.75" customHeight="1">
      <c r="A64" s="48"/>
      <c r="B64" s="45"/>
      <c r="C64" s="28" t="str">
        <f t="array" ref="C64">IF(B64="","",IFERROR(INDEX('Danh mục SP'!$B$5:$B$34,MATCH(B64,'Danh mục SP'!$A$5:$A$34,0)),"Mã không tồn tại"))</f>
        <v/>
      </c>
      <c r="D64" s="45"/>
      <c r="E64" s="46"/>
      <c r="F64" s="31"/>
    </row>
    <row r="65" ht="15.75" customHeight="1">
      <c r="A65" s="47"/>
      <c r="B65" s="43"/>
      <c r="C65" s="23" t="str">
        <f t="array" ref="C65">IF(B65="","",IFERROR(INDEX('Danh mục SP'!$B$5:$B$34,MATCH(B65,'Danh mục SP'!$A$5:$A$34,0)),"Mã không tồn tại"))</f>
        <v/>
      </c>
      <c r="D65" s="43"/>
      <c r="E65" s="44"/>
      <c r="F65" s="26"/>
    </row>
    <row r="66" ht="15.75" customHeight="1">
      <c r="A66" s="48"/>
      <c r="B66" s="45"/>
      <c r="C66" s="28" t="str">
        <f t="array" ref="C66">IF(B66="","",IFERROR(INDEX('Danh mục SP'!$B$5:$B$34,MATCH(B66,'Danh mục SP'!$A$5:$A$34,0)),"Mã không tồn tại"))</f>
        <v/>
      </c>
      <c r="D66" s="45"/>
      <c r="E66" s="46"/>
      <c r="F66" s="31"/>
    </row>
    <row r="67" ht="15.75" customHeight="1">
      <c r="A67" s="47"/>
      <c r="B67" s="43"/>
      <c r="C67" s="23" t="str">
        <f t="array" ref="C67">IF(B67="","",IFERROR(INDEX('Danh mục SP'!$B$5:$B$34,MATCH(B67,'Danh mục SP'!$A$5:$A$34,0)),"Mã không tồn tại"))</f>
        <v/>
      </c>
      <c r="D67" s="43"/>
      <c r="E67" s="44"/>
      <c r="F67" s="26"/>
    </row>
    <row r="68" ht="15.75" customHeight="1">
      <c r="A68" s="48"/>
      <c r="B68" s="45"/>
      <c r="C68" s="28" t="str">
        <f t="array" ref="C68">IF(B68="","",IFERROR(INDEX('Danh mục SP'!$B$5:$B$34,MATCH(B68,'Danh mục SP'!$A$5:$A$34,0)),"Mã không tồn tại"))</f>
        <v/>
      </c>
      <c r="D68" s="45"/>
      <c r="E68" s="46"/>
      <c r="F68" s="31"/>
    </row>
    <row r="69" ht="15.75" customHeight="1">
      <c r="A69" s="47"/>
      <c r="B69" s="43"/>
      <c r="C69" s="23" t="str">
        <f t="array" ref="C69">IF(B69="","",IFERROR(INDEX('Danh mục SP'!$B$5:$B$34,MATCH(B69,'Danh mục SP'!$A$5:$A$34,0)),"Mã không tồn tại"))</f>
        <v/>
      </c>
      <c r="D69" s="43"/>
      <c r="E69" s="44"/>
      <c r="F69" s="26"/>
    </row>
    <row r="70" ht="15.75" customHeight="1">
      <c r="A70" s="48"/>
      <c r="B70" s="45"/>
      <c r="C70" s="28" t="str">
        <f t="array" ref="C70">IF(B70="","",IFERROR(INDEX('Danh mục SP'!$B$5:$B$34,MATCH(B70,'Danh mục SP'!$A$5:$A$34,0)),"Mã không tồn tại"))</f>
        <v/>
      </c>
      <c r="D70" s="45"/>
      <c r="E70" s="46"/>
      <c r="F70" s="31"/>
    </row>
    <row r="71" ht="15.75" customHeight="1">
      <c r="A71" s="47"/>
      <c r="B71" s="43"/>
      <c r="C71" s="23" t="str">
        <f t="array" ref="C71">IF(B71="","",IFERROR(INDEX('Danh mục SP'!$B$5:$B$34,MATCH(B71,'Danh mục SP'!$A$5:$A$34,0)),"Mã không tồn tại"))</f>
        <v/>
      </c>
      <c r="D71" s="43"/>
      <c r="E71" s="44"/>
      <c r="F71" s="26"/>
    </row>
    <row r="72" ht="15.75" customHeight="1">
      <c r="A72" s="48"/>
      <c r="B72" s="45"/>
      <c r="C72" s="28" t="str">
        <f t="array" ref="C72">IF(B72="","",IFERROR(INDEX('Danh mục SP'!$B$5:$B$34,MATCH(B72,'Danh mục SP'!$A$5:$A$34,0)),"Mã không tồn tại"))</f>
        <v/>
      </c>
      <c r="D72" s="45"/>
      <c r="E72" s="46"/>
      <c r="F72" s="31"/>
    </row>
    <row r="73" ht="15.75" customHeight="1">
      <c r="A73" s="47"/>
      <c r="B73" s="43"/>
      <c r="C73" s="23" t="str">
        <f t="array" ref="C73">IF(B73="","",IFERROR(INDEX('Danh mục SP'!$B$5:$B$34,MATCH(B73,'Danh mục SP'!$A$5:$A$34,0)),"Mã không tồn tại"))</f>
        <v/>
      </c>
      <c r="D73" s="43"/>
      <c r="E73" s="44"/>
      <c r="F73" s="26"/>
    </row>
    <row r="74" ht="15.75" customHeight="1">
      <c r="A74" s="48"/>
      <c r="B74" s="45"/>
      <c r="C74" s="28" t="str">
        <f t="array" ref="C74">IF(B74="","",IFERROR(INDEX('Danh mục SP'!$B$5:$B$34,MATCH(B74,'Danh mục SP'!$A$5:$A$34,0)),"Mã không tồn tại"))</f>
        <v/>
      </c>
      <c r="D74" s="45"/>
      <c r="E74" s="46"/>
      <c r="F74" s="31"/>
    </row>
    <row r="75" ht="15.75" customHeight="1">
      <c r="A75" s="47"/>
      <c r="B75" s="43"/>
      <c r="C75" s="23" t="str">
        <f t="array" ref="C75">IF(B75="","",IFERROR(INDEX('Danh mục SP'!$B$5:$B$34,MATCH(B75,'Danh mục SP'!$A$5:$A$34,0)),"Mã không tồn tại"))</f>
        <v/>
      </c>
      <c r="D75" s="43"/>
      <c r="E75" s="44"/>
      <c r="F75" s="26"/>
    </row>
    <row r="76" ht="15.75" customHeight="1">
      <c r="A76" s="48"/>
      <c r="B76" s="45"/>
      <c r="C76" s="28" t="str">
        <f t="array" ref="C76">IF(B76="","",IFERROR(INDEX('Danh mục SP'!$B$5:$B$34,MATCH(B76,'Danh mục SP'!$A$5:$A$34,0)),"Mã không tồn tại"))</f>
        <v/>
      </c>
      <c r="D76" s="45"/>
      <c r="E76" s="46"/>
      <c r="F76" s="31"/>
    </row>
    <row r="77" ht="15.75" customHeight="1">
      <c r="A77" s="47"/>
      <c r="B77" s="43"/>
      <c r="C77" s="23" t="str">
        <f t="array" ref="C77">IF(B77="","",IFERROR(INDEX('Danh mục SP'!$B$5:$B$34,MATCH(B77,'Danh mục SP'!$A$5:$A$34,0)),"Mã không tồn tại"))</f>
        <v/>
      </c>
      <c r="D77" s="43"/>
      <c r="E77" s="44"/>
      <c r="F77" s="26"/>
    </row>
    <row r="78" ht="15.75" customHeight="1">
      <c r="A78" s="48"/>
      <c r="B78" s="45"/>
      <c r="C78" s="28" t="str">
        <f t="array" ref="C78">IF(B78="","",IFERROR(INDEX('Danh mục SP'!$B$5:$B$34,MATCH(B78,'Danh mục SP'!$A$5:$A$34,0)),"Mã không tồn tại"))</f>
        <v/>
      </c>
      <c r="D78" s="45"/>
      <c r="E78" s="46"/>
      <c r="F78" s="31"/>
    </row>
    <row r="79" ht="15.75" customHeight="1">
      <c r="A79" s="47"/>
      <c r="B79" s="43"/>
      <c r="C79" s="23" t="str">
        <f t="array" ref="C79">IF(B79="","",IFERROR(INDEX('Danh mục SP'!$B$5:$B$34,MATCH(B79,'Danh mục SP'!$A$5:$A$34,0)),"Mã không tồn tại"))</f>
        <v/>
      </c>
      <c r="D79" s="43"/>
      <c r="E79" s="44"/>
      <c r="F79" s="26"/>
    </row>
    <row r="80" ht="15.75" customHeight="1">
      <c r="A80" s="48"/>
      <c r="B80" s="45"/>
      <c r="C80" s="28" t="str">
        <f t="array" ref="C80">IF(B80="","",IFERROR(INDEX('Danh mục SP'!$B$5:$B$34,MATCH(B80,'Danh mục SP'!$A$5:$A$34,0)),"Mã không tồn tại"))</f>
        <v/>
      </c>
      <c r="D80" s="45"/>
      <c r="E80" s="46"/>
      <c r="F80" s="31"/>
    </row>
    <row r="81" ht="15.75" customHeight="1">
      <c r="A81" s="47"/>
      <c r="B81" s="43"/>
      <c r="C81" s="23" t="str">
        <f t="array" ref="C81">IF(B81="","",IFERROR(INDEX('Danh mục SP'!$B$5:$B$34,MATCH(B81,'Danh mục SP'!$A$5:$A$34,0)),"Mã không tồn tại"))</f>
        <v/>
      </c>
      <c r="D81" s="43"/>
      <c r="E81" s="44"/>
      <c r="F81" s="26"/>
    </row>
    <row r="82" ht="15.75" customHeight="1">
      <c r="A82" s="48"/>
      <c r="B82" s="45"/>
      <c r="C82" s="28" t="str">
        <f t="array" ref="C82">IF(B82="","",IFERROR(INDEX('Danh mục SP'!$B$5:$B$34,MATCH(B82,'Danh mục SP'!$A$5:$A$34,0)),"Mã không tồn tại"))</f>
        <v/>
      </c>
      <c r="D82" s="45"/>
      <c r="E82" s="46"/>
      <c r="F82" s="31"/>
    </row>
    <row r="83" ht="15.75" customHeight="1">
      <c r="A83" s="47"/>
      <c r="B83" s="43"/>
      <c r="C83" s="23" t="str">
        <f t="array" ref="C83">IF(B83="","",IFERROR(INDEX('Danh mục SP'!$B$5:$B$34,MATCH(B83,'Danh mục SP'!$A$5:$A$34,0)),"Mã không tồn tại"))</f>
        <v/>
      </c>
      <c r="D83" s="43"/>
      <c r="E83" s="44"/>
      <c r="F83" s="26"/>
    </row>
    <row r="84" ht="15.75" customHeight="1">
      <c r="A84" s="48"/>
      <c r="B84" s="45"/>
      <c r="C84" s="28" t="str">
        <f t="array" ref="C84">IF(B84="","",IFERROR(INDEX('Danh mục SP'!$B$5:$B$34,MATCH(B84,'Danh mục SP'!$A$5:$A$34,0)),"Mã không tồn tại"))</f>
        <v/>
      </c>
      <c r="D84" s="45"/>
      <c r="E84" s="46"/>
      <c r="F84" s="31"/>
    </row>
    <row r="85" ht="15.75" customHeight="1">
      <c r="A85" s="47"/>
      <c r="B85" s="43"/>
      <c r="C85" s="23" t="str">
        <f t="array" ref="C85">IF(B85="","",IFERROR(INDEX('Danh mục SP'!$B$5:$B$34,MATCH(B85,'Danh mục SP'!$A$5:$A$34,0)),"Mã không tồn tại"))</f>
        <v/>
      </c>
      <c r="D85" s="43"/>
      <c r="E85" s="44"/>
      <c r="F85" s="26"/>
    </row>
    <row r="86" ht="15.75" customHeight="1">
      <c r="A86" s="48"/>
      <c r="B86" s="45"/>
      <c r="C86" s="28" t="str">
        <f t="array" ref="C86">IF(B86="","",IFERROR(INDEX('Danh mục SP'!$B$5:$B$34,MATCH(B86,'Danh mục SP'!$A$5:$A$34,0)),"Mã không tồn tại"))</f>
        <v/>
      </c>
      <c r="D86" s="45"/>
      <c r="E86" s="46"/>
      <c r="F86" s="31"/>
    </row>
    <row r="87" ht="15.75" customHeight="1">
      <c r="A87" s="47"/>
      <c r="B87" s="43"/>
      <c r="C87" s="23" t="str">
        <f t="array" ref="C87">IF(B87="","",IFERROR(INDEX('Danh mục SP'!$B$5:$B$34,MATCH(B87,'Danh mục SP'!$A$5:$A$34,0)),"Mã không tồn tại"))</f>
        <v/>
      </c>
      <c r="D87" s="43"/>
      <c r="E87" s="44"/>
      <c r="F87" s="26"/>
    </row>
    <row r="88" ht="15.75" customHeight="1">
      <c r="A88" s="48"/>
      <c r="B88" s="45"/>
      <c r="C88" s="28" t="str">
        <f t="array" ref="C88">IF(B88="","",IFERROR(INDEX('Danh mục SP'!$B$5:$B$34,MATCH(B88,'Danh mục SP'!$A$5:$A$34,0)),"Mã không tồn tại"))</f>
        <v/>
      </c>
      <c r="D88" s="45"/>
      <c r="E88" s="46"/>
      <c r="F88" s="31"/>
    </row>
    <row r="89" ht="15.75" customHeight="1">
      <c r="A89" s="47"/>
      <c r="B89" s="43"/>
      <c r="C89" s="23" t="str">
        <f t="array" ref="C89">IF(B89="","",IFERROR(INDEX('Danh mục SP'!$B$5:$B$34,MATCH(B89,'Danh mục SP'!$A$5:$A$34,0)),"Mã không tồn tại"))</f>
        <v/>
      </c>
      <c r="D89" s="43"/>
      <c r="E89" s="44"/>
      <c r="F89" s="26"/>
    </row>
    <row r="90" ht="15.75" customHeight="1">
      <c r="A90" s="48"/>
      <c r="B90" s="45"/>
      <c r="C90" s="28" t="str">
        <f t="array" ref="C90">IF(B90="","",IFERROR(INDEX('Danh mục SP'!$B$5:$B$34,MATCH(B90,'Danh mục SP'!$A$5:$A$34,0)),"Mã không tồn tại"))</f>
        <v/>
      </c>
      <c r="D90" s="45"/>
      <c r="E90" s="46"/>
      <c r="F90" s="31"/>
    </row>
    <row r="91" ht="15.75" customHeight="1">
      <c r="A91" s="47"/>
      <c r="B91" s="43"/>
      <c r="C91" s="23" t="str">
        <f t="array" ref="C91">IF(B91="","",IFERROR(INDEX('Danh mục SP'!$B$5:$B$34,MATCH(B91,'Danh mục SP'!$A$5:$A$34,0)),"Mã không tồn tại"))</f>
        <v/>
      </c>
      <c r="D91" s="43"/>
      <c r="E91" s="44"/>
      <c r="F91" s="26"/>
    </row>
    <row r="92" ht="15.75" customHeight="1">
      <c r="A92" s="48"/>
      <c r="B92" s="45"/>
      <c r="C92" s="28" t="str">
        <f t="array" ref="C92">IF(B92="","",IFERROR(INDEX('Danh mục SP'!$B$5:$B$34,MATCH(B92,'Danh mục SP'!$A$5:$A$34,0)),"Mã không tồn tại"))</f>
        <v/>
      </c>
      <c r="D92" s="45"/>
      <c r="E92" s="46"/>
      <c r="F92" s="31"/>
    </row>
    <row r="93" ht="15.75" customHeight="1">
      <c r="A93" s="47"/>
      <c r="B93" s="43"/>
      <c r="C93" s="23" t="str">
        <f t="array" ref="C93">IF(B93="","",IFERROR(INDEX('Danh mục SP'!$B$5:$B$34,MATCH(B93,'Danh mục SP'!$A$5:$A$34,0)),"Mã không tồn tại"))</f>
        <v/>
      </c>
      <c r="D93" s="43"/>
      <c r="E93" s="44"/>
      <c r="F93" s="26"/>
    </row>
    <row r="94" ht="15.75" customHeight="1">
      <c r="A94" s="48"/>
      <c r="B94" s="45"/>
      <c r="C94" s="28" t="str">
        <f t="array" ref="C94">IF(B94="","",IFERROR(INDEX('Danh mục SP'!$B$5:$B$34,MATCH(B94,'Danh mục SP'!$A$5:$A$34,0)),"Mã không tồn tại"))</f>
        <v/>
      </c>
      <c r="D94" s="45"/>
      <c r="E94" s="46"/>
      <c r="F94" s="31"/>
    </row>
    <row r="95" ht="15.75" customHeight="1">
      <c r="A95" s="47"/>
      <c r="B95" s="43"/>
      <c r="C95" s="23" t="str">
        <f t="array" ref="C95">IF(B95="","",IFERROR(INDEX('Danh mục SP'!$B$5:$B$34,MATCH(B95,'Danh mục SP'!$A$5:$A$34,0)),"Mã không tồn tại"))</f>
        <v/>
      </c>
      <c r="D95" s="43"/>
      <c r="E95" s="44"/>
      <c r="F95" s="26"/>
    </row>
    <row r="96" ht="15.75" customHeight="1">
      <c r="A96" s="48"/>
      <c r="B96" s="45"/>
      <c r="C96" s="28" t="str">
        <f t="array" ref="C96">IF(B96="","",IFERROR(INDEX('Danh mục SP'!$B$5:$B$34,MATCH(B96,'Danh mục SP'!$A$5:$A$34,0)),"Mã không tồn tại"))</f>
        <v/>
      </c>
      <c r="D96" s="45"/>
      <c r="E96" s="46"/>
      <c r="F96" s="31"/>
    </row>
    <row r="97" ht="15.75" customHeight="1">
      <c r="A97" s="47"/>
      <c r="B97" s="43"/>
      <c r="C97" s="23" t="str">
        <f t="array" ref="C97">IF(B97="","",IFERROR(INDEX('Danh mục SP'!$B$5:$B$34,MATCH(B97,'Danh mục SP'!$A$5:$A$34,0)),"Mã không tồn tại"))</f>
        <v/>
      </c>
      <c r="D97" s="43"/>
      <c r="E97" s="44"/>
      <c r="F97" s="26"/>
    </row>
    <row r="98" ht="15.75" customHeight="1">
      <c r="A98" s="48"/>
      <c r="B98" s="45"/>
      <c r="C98" s="28" t="str">
        <f t="array" ref="C98">IF(B98="","",IFERROR(INDEX('Danh mục SP'!$B$5:$B$34,MATCH(B98,'Danh mục SP'!$A$5:$A$34,0)),"Mã không tồn tại"))</f>
        <v/>
      </c>
      <c r="D98" s="45"/>
      <c r="E98" s="46"/>
      <c r="F98" s="31"/>
    </row>
    <row r="99" ht="15.75" customHeight="1">
      <c r="A99" s="47"/>
      <c r="B99" s="43"/>
      <c r="C99" s="23" t="str">
        <f t="array" ref="C99">IF(B99="","",IFERROR(INDEX('Danh mục SP'!$B$5:$B$34,MATCH(B99,'Danh mục SP'!$A$5:$A$34,0)),"Mã không tồn tại"))</f>
        <v/>
      </c>
      <c r="D99" s="43"/>
      <c r="E99" s="44"/>
      <c r="F99" s="26"/>
    </row>
    <row r="100" ht="15.75" customHeight="1">
      <c r="A100" s="48"/>
      <c r="B100" s="45"/>
      <c r="C100" s="28" t="str">
        <f t="array" ref="C100">IF(B100="","",IFERROR(INDEX('Danh mục SP'!$B$5:$B$34,MATCH(B100,'Danh mục SP'!$A$5:$A$34,0)),"Mã không tồn tại"))</f>
        <v/>
      </c>
      <c r="D100" s="45"/>
      <c r="E100" s="46"/>
      <c r="F100" s="31"/>
    </row>
    <row r="101" ht="15.75" customHeight="1">
      <c r="A101" s="47"/>
      <c r="B101" s="43"/>
      <c r="C101" s="23" t="str">
        <f t="array" ref="C101">IF(B101="","",IFERROR(INDEX('Danh mục SP'!$B$5:$B$34,MATCH(B101,'Danh mục SP'!$A$5:$A$34,0)),"Mã không tồn tại"))</f>
        <v/>
      </c>
      <c r="D101" s="43"/>
      <c r="E101" s="44"/>
      <c r="F101" s="26"/>
    </row>
    <row r="102" ht="15.75" customHeight="1">
      <c r="A102" s="48"/>
      <c r="B102" s="45"/>
      <c r="C102" s="28" t="str">
        <f t="array" ref="C102">IF(B102="","",IFERROR(INDEX('Danh mục SP'!$B$5:$B$34,MATCH(B102,'Danh mục SP'!$A$5:$A$34,0)),"Mã không tồn tại"))</f>
        <v/>
      </c>
      <c r="D102" s="45"/>
      <c r="E102" s="46"/>
      <c r="F102" s="31"/>
    </row>
    <row r="103" ht="15.75" customHeight="1">
      <c r="A103" s="47"/>
      <c r="B103" s="43"/>
      <c r="C103" s="23" t="str">
        <f t="array" ref="C103">IF(B103="","",IFERROR(INDEX('Danh mục SP'!$B$5:$B$34,MATCH(B103,'Danh mục SP'!$A$5:$A$34,0)),"Mã không tồn tại"))</f>
        <v/>
      </c>
      <c r="D103" s="43"/>
      <c r="E103" s="44"/>
      <c r="F103" s="26"/>
    </row>
    <row r="104" ht="15.75" customHeight="1">
      <c r="A104" s="48"/>
      <c r="B104" s="45"/>
      <c r="C104" s="28" t="str">
        <f t="array" ref="C104">IF(B104="","",IFERROR(INDEX('Danh mục SP'!$B$5:$B$34,MATCH(B104,'Danh mục SP'!$A$5:$A$34,0)),"Mã không tồn tại"))</f>
        <v/>
      </c>
      <c r="D104" s="45"/>
      <c r="E104" s="46"/>
      <c r="F104" s="31"/>
    </row>
    <row r="105" ht="15.75" customHeight="1">
      <c r="A105" s="47"/>
      <c r="B105" s="43"/>
      <c r="C105" s="23" t="str">
        <f t="array" ref="C105">IF(B105="","",IFERROR(INDEX('Danh mục SP'!$B$5:$B$34,MATCH(B105,'Danh mục SP'!$A$5:$A$34,0)),"Mã không tồn tại"))</f>
        <v/>
      </c>
      <c r="D105" s="43"/>
      <c r="E105" s="44"/>
      <c r="F105" s="26"/>
    </row>
    <row r="106" ht="15.75" customHeight="1">
      <c r="A106" s="48"/>
      <c r="B106" s="45"/>
      <c r="C106" s="28" t="str">
        <f t="array" ref="C106">IF(B106="","",IFERROR(INDEX('Danh mục SP'!$B$5:$B$34,MATCH(B106,'Danh mục SP'!$A$5:$A$34,0)),"Mã không tồn tại"))</f>
        <v/>
      </c>
      <c r="D106" s="45"/>
      <c r="E106" s="46"/>
      <c r="F106" s="31"/>
    </row>
    <row r="107" ht="15.75" customHeight="1">
      <c r="A107" s="47"/>
      <c r="B107" s="43"/>
      <c r="C107" s="23" t="str">
        <f t="array" ref="C107">IF(B107="","",IFERROR(INDEX('Danh mục SP'!$B$5:$B$34,MATCH(B107,'Danh mục SP'!$A$5:$A$34,0)),"Mã không tồn tại"))</f>
        <v/>
      </c>
      <c r="D107" s="43"/>
      <c r="E107" s="44"/>
      <c r="F107" s="26"/>
    </row>
    <row r="108" ht="15.75" customHeight="1">
      <c r="A108" s="48"/>
      <c r="B108" s="45"/>
      <c r="C108" s="28" t="str">
        <f t="array" ref="C108">IF(B108="","",IFERROR(INDEX('Danh mục SP'!$B$5:$B$34,MATCH(B108,'Danh mục SP'!$A$5:$A$34,0)),"Mã không tồn tại"))</f>
        <v/>
      </c>
      <c r="D108" s="45"/>
      <c r="E108" s="46"/>
      <c r="F108" s="31"/>
    </row>
    <row r="109" ht="15.75" customHeight="1">
      <c r="A109" s="47"/>
      <c r="B109" s="43"/>
      <c r="C109" s="23" t="str">
        <f t="array" ref="C109">IF(B109="","",IFERROR(INDEX('Danh mục SP'!$B$5:$B$34,MATCH(B109,'Danh mục SP'!$A$5:$A$34,0)),"Mã không tồn tại"))</f>
        <v/>
      </c>
      <c r="D109" s="43"/>
      <c r="E109" s="44"/>
      <c r="F109" s="26"/>
    </row>
    <row r="110" ht="15.75" customHeight="1">
      <c r="A110" s="48"/>
      <c r="B110" s="45"/>
      <c r="C110" s="28" t="str">
        <f t="array" ref="C110">IF(B110="","",IFERROR(INDEX('Danh mục SP'!$B$5:$B$34,MATCH(B110,'Danh mục SP'!$A$5:$A$34,0)),"Mã không tồn tại"))</f>
        <v/>
      </c>
      <c r="D110" s="45"/>
      <c r="E110" s="46"/>
      <c r="F110" s="31"/>
    </row>
    <row r="111" ht="15.75" customHeight="1">
      <c r="A111" s="47"/>
      <c r="B111" s="43"/>
      <c r="C111" s="23" t="str">
        <f t="array" ref="C111">IF(B111="","",IFERROR(INDEX('Danh mục SP'!$B$5:$B$34,MATCH(B111,'Danh mục SP'!$A$5:$A$34,0)),"Mã không tồn tại"))</f>
        <v/>
      </c>
      <c r="D111" s="43"/>
      <c r="E111" s="44"/>
      <c r="F111" s="26"/>
    </row>
    <row r="112" ht="15.75" customHeight="1">
      <c r="A112" s="48"/>
      <c r="B112" s="45"/>
      <c r="C112" s="28" t="str">
        <f t="array" ref="C112">IF(B112="","",IFERROR(INDEX('Danh mục SP'!$B$5:$B$34,MATCH(B112,'Danh mục SP'!$A$5:$A$34,0)),"Mã không tồn tại"))</f>
        <v/>
      </c>
      <c r="D112" s="45"/>
      <c r="E112" s="46"/>
      <c r="F112" s="31"/>
    </row>
    <row r="113" ht="15.75" customHeight="1">
      <c r="A113" s="47"/>
      <c r="B113" s="43"/>
      <c r="C113" s="23" t="str">
        <f t="array" ref="C113">IF(B113="","",IFERROR(INDEX('Danh mục SP'!$B$5:$B$34,MATCH(B113,'Danh mục SP'!$A$5:$A$34,0)),"Mã không tồn tại"))</f>
        <v/>
      </c>
      <c r="D113" s="43"/>
      <c r="E113" s="44"/>
      <c r="F113" s="26"/>
    </row>
    <row r="114" ht="15.75" customHeight="1">
      <c r="A114" s="48"/>
      <c r="B114" s="45"/>
      <c r="C114" s="28" t="str">
        <f t="array" ref="C114">IF(B114="","",IFERROR(INDEX('Danh mục SP'!$B$5:$B$34,MATCH(B114,'Danh mục SP'!$A$5:$A$34,0)),"Mã không tồn tại"))</f>
        <v/>
      </c>
      <c r="D114" s="45"/>
      <c r="E114" s="46"/>
      <c r="F114" s="31"/>
    </row>
    <row r="115" ht="15.75" customHeight="1">
      <c r="A115" s="47"/>
      <c r="B115" s="43"/>
      <c r="C115" s="23" t="str">
        <f t="array" ref="C115">IF(B115="","",IFERROR(INDEX('Danh mục SP'!$B$5:$B$34,MATCH(B115,'Danh mục SP'!$A$5:$A$34,0)),"Mã không tồn tại"))</f>
        <v/>
      </c>
      <c r="D115" s="43"/>
      <c r="E115" s="44"/>
      <c r="F115" s="26"/>
    </row>
    <row r="116" ht="15.75" customHeight="1">
      <c r="A116" s="48"/>
      <c r="B116" s="45"/>
      <c r="C116" s="28" t="str">
        <f t="array" ref="C116">IF(B116="","",IFERROR(INDEX('Danh mục SP'!$B$5:$B$34,MATCH(B116,'Danh mục SP'!$A$5:$A$34,0)),"Mã không tồn tại"))</f>
        <v/>
      </c>
      <c r="D116" s="45"/>
      <c r="E116" s="46"/>
      <c r="F116" s="31"/>
    </row>
    <row r="117" ht="15.75" customHeight="1">
      <c r="A117" s="47"/>
      <c r="B117" s="43"/>
      <c r="C117" s="23" t="str">
        <f t="array" ref="C117">IF(B117="","",IFERROR(INDEX('Danh mục SP'!$B$5:$B$34,MATCH(B117,'Danh mục SP'!$A$5:$A$34,0)),"Mã không tồn tại"))</f>
        <v/>
      </c>
      <c r="D117" s="43"/>
      <c r="E117" s="44"/>
      <c r="F117" s="26"/>
    </row>
    <row r="118" ht="15.75" customHeight="1">
      <c r="A118" s="48"/>
      <c r="B118" s="45"/>
      <c r="C118" s="28" t="str">
        <f t="array" ref="C118">IF(B118="","",IFERROR(INDEX('Danh mục SP'!$B$5:$B$34,MATCH(B118,'Danh mục SP'!$A$5:$A$34,0)),"Mã không tồn tại"))</f>
        <v/>
      </c>
      <c r="D118" s="45"/>
      <c r="E118" s="46"/>
      <c r="F118" s="31"/>
    </row>
    <row r="119" ht="15.75" customHeight="1">
      <c r="A119" s="47"/>
      <c r="B119" s="43"/>
      <c r="C119" s="23" t="str">
        <f t="array" ref="C119">IF(B119="","",IFERROR(INDEX('Danh mục SP'!$B$5:$B$34,MATCH(B119,'Danh mục SP'!$A$5:$A$34,0)),"Mã không tồn tại"))</f>
        <v/>
      </c>
      <c r="D119" s="43"/>
      <c r="E119" s="44"/>
      <c r="F119" s="26"/>
    </row>
    <row r="120" ht="15.75" customHeight="1">
      <c r="A120" s="48"/>
      <c r="B120" s="45"/>
      <c r="C120" s="28" t="str">
        <f t="array" ref="C120">IF(B120="","",IFERROR(INDEX('Danh mục SP'!$B$5:$B$34,MATCH(B120,'Danh mục SP'!$A$5:$A$34,0)),"Mã không tồn tại"))</f>
        <v/>
      </c>
      <c r="D120" s="45"/>
      <c r="E120" s="46"/>
      <c r="F120" s="31"/>
    </row>
    <row r="121" ht="15.75" customHeight="1">
      <c r="A121" s="47"/>
      <c r="B121" s="43"/>
      <c r="C121" s="23" t="str">
        <f t="array" ref="C121">IF(B121="","",IFERROR(INDEX('Danh mục SP'!$B$5:$B$34,MATCH(B121,'Danh mục SP'!$A$5:$A$34,0)),"Mã không tồn tại"))</f>
        <v/>
      </c>
      <c r="D121" s="43"/>
      <c r="E121" s="44"/>
      <c r="F121" s="26"/>
    </row>
    <row r="122" ht="15.75" customHeight="1">
      <c r="A122" s="48"/>
      <c r="B122" s="45"/>
      <c r="C122" s="28" t="str">
        <f t="array" ref="C122">IF(B122="","",IFERROR(INDEX('Danh mục SP'!$B$5:$B$34,MATCH(B122,'Danh mục SP'!$A$5:$A$34,0)),"Mã không tồn tại"))</f>
        <v/>
      </c>
      <c r="D122" s="45"/>
      <c r="E122" s="46"/>
      <c r="F122" s="31"/>
    </row>
    <row r="123" ht="15.75" customHeight="1">
      <c r="A123" s="47"/>
      <c r="B123" s="43"/>
      <c r="C123" s="23" t="str">
        <f t="array" ref="C123">IF(B123="","",IFERROR(INDEX('Danh mục SP'!$B$5:$B$34,MATCH(B123,'Danh mục SP'!$A$5:$A$34,0)),"Mã không tồn tại"))</f>
        <v/>
      </c>
      <c r="D123" s="43"/>
      <c r="E123" s="44"/>
      <c r="F123" s="26"/>
    </row>
    <row r="124" ht="15.75" customHeight="1">
      <c r="A124" s="48"/>
      <c r="B124" s="45"/>
      <c r="C124" s="28" t="str">
        <f t="array" ref="C124">IF(B124="","",IFERROR(INDEX('Danh mục SP'!$B$5:$B$34,MATCH(B124,'Danh mục SP'!$A$5:$A$34,0)),"Mã không tồn tại"))</f>
        <v/>
      </c>
      <c r="D124" s="45"/>
      <c r="E124" s="46"/>
      <c r="F124" s="31"/>
    </row>
    <row r="125" ht="15.75" customHeight="1">
      <c r="A125" s="47"/>
      <c r="B125" s="43"/>
      <c r="C125" s="23" t="str">
        <f t="array" ref="C125">IF(B125="","",IFERROR(INDEX('Danh mục SP'!$B$5:$B$34,MATCH(B125,'Danh mục SP'!$A$5:$A$34,0)),"Mã không tồn tại"))</f>
        <v/>
      </c>
      <c r="D125" s="43"/>
      <c r="E125" s="44"/>
      <c r="F125" s="26"/>
    </row>
    <row r="126" ht="15.75" customHeight="1">
      <c r="A126" s="48"/>
      <c r="B126" s="45"/>
      <c r="C126" s="28" t="str">
        <f t="array" ref="C126">IF(B126="","",IFERROR(INDEX('Danh mục SP'!$B$5:$B$34,MATCH(B126,'Danh mục SP'!$A$5:$A$34,0)),"Mã không tồn tại"))</f>
        <v/>
      </c>
      <c r="D126" s="45"/>
      <c r="E126" s="46"/>
      <c r="F126" s="31"/>
    </row>
    <row r="127" ht="15.75" customHeight="1">
      <c r="A127" s="47"/>
      <c r="B127" s="43"/>
      <c r="C127" s="23" t="str">
        <f t="array" ref="C127">IF(B127="","",IFERROR(INDEX('Danh mục SP'!$B$5:$B$34,MATCH(B127,'Danh mục SP'!$A$5:$A$34,0)),"Mã không tồn tại"))</f>
        <v/>
      </c>
      <c r="D127" s="43"/>
      <c r="E127" s="44"/>
      <c r="F127" s="26"/>
    </row>
    <row r="128" ht="15.75" customHeight="1">
      <c r="A128" s="48"/>
      <c r="B128" s="45"/>
      <c r="C128" s="28" t="str">
        <f t="array" ref="C128">IF(B128="","",IFERROR(INDEX('Danh mục SP'!$B$5:$B$34,MATCH(B128,'Danh mục SP'!$A$5:$A$34,0)),"Mã không tồn tại"))</f>
        <v/>
      </c>
      <c r="D128" s="45"/>
      <c r="E128" s="46"/>
      <c r="F128" s="31"/>
    </row>
    <row r="129" ht="15.75" customHeight="1">
      <c r="A129" s="47"/>
      <c r="B129" s="43"/>
      <c r="C129" s="23" t="str">
        <f t="array" ref="C129">IF(B129="","",IFERROR(INDEX('Danh mục SP'!$B$5:$B$34,MATCH(B129,'Danh mục SP'!$A$5:$A$34,0)),"Mã không tồn tại"))</f>
        <v/>
      </c>
      <c r="D129" s="43"/>
      <c r="E129" s="44"/>
      <c r="F129" s="26"/>
    </row>
    <row r="130" ht="15.75" customHeight="1">
      <c r="A130" s="48"/>
      <c r="B130" s="45"/>
      <c r="C130" s="28" t="str">
        <f t="array" ref="C130">IF(B130="","",IFERROR(INDEX('Danh mục SP'!$B$5:$B$34,MATCH(B130,'Danh mục SP'!$A$5:$A$34,0)),"Mã không tồn tại"))</f>
        <v/>
      </c>
      <c r="D130" s="45"/>
      <c r="E130" s="46"/>
      <c r="F130" s="31"/>
    </row>
    <row r="131" ht="15.75" customHeight="1">
      <c r="A131" s="47"/>
      <c r="B131" s="43"/>
      <c r="C131" s="23" t="str">
        <f t="array" ref="C131">IF(B131="","",IFERROR(INDEX('Danh mục SP'!$B$5:$B$34,MATCH(B131,'Danh mục SP'!$A$5:$A$34,0)),"Mã không tồn tại"))</f>
        <v/>
      </c>
      <c r="D131" s="43"/>
      <c r="E131" s="44"/>
      <c r="F131" s="26"/>
    </row>
    <row r="132" ht="15.75" customHeight="1">
      <c r="A132" s="48"/>
      <c r="B132" s="45"/>
      <c r="C132" s="28" t="str">
        <f t="array" ref="C132">IF(B132="","",IFERROR(INDEX('Danh mục SP'!$B$5:$B$34,MATCH(B132,'Danh mục SP'!$A$5:$A$34,0)),"Mã không tồn tại"))</f>
        <v/>
      </c>
      <c r="D132" s="45"/>
      <c r="E132" s="46"/>
      <c r="F132" s="31"/>
    </row>
    <row r="133" ht="15.75" customHeight="1">
      <c r="A133" s="47"/>
      <c r="B133" s="43"/>
      <c r="C133" s="23" t="str">
        <f t="array" ref="C133">IF(B133="","",IFERROR(INDEX('Danh mục SP'!$B$5:$B$34,MATCH(B133,'Danh mục SP'!$A$5:$A$34,0)),"Mã không tồn tại"))</f>
        <v/>
      </c>
      <c r="D133" s="43"/>
      <c r="E133" s="44"/>
      <c r="F133" s="26"/>
    </row>
    <row r="134" ht="15.75" customHeight="1">
      <c r="A134" s="48"/>
      <c r="B134" s="45"/>
      <c r="C134" s="28" t="str">
        <f t="array" ref="C134">IF(B134="","",IFERROR(INDEX('Danh mục SP'!$B$5:$B$34,MATCH(B134,'Danh mục SP'!$A$5:$A$34,0)),"Mã không tồn tại"))</f>
        <v/>
      </c>
      <c r="D134" s="45"/>
      <c r="E134" s="46"/>
      <c r="F134" s="31"/>
    </row>
    <row r="135" ht="15.75" customHeight="1">
      <c r="A135" s="47"/>
      <c r="B135" s="43"/>
      <c r="C135" s="23" t="str">
        <f t="array" ref="C135">IF(B135="","",IFERROR(INDEX('Danh mục SP'!$B$5:$B$34,MATCH(B135,'Danh mục SP'!$A$5:$A$34,0)),"Mã không tồn tại"))</f>
        <v/>
      </c>
      <c r="D135" s="43"/>
      <c r="E135" s="44"/>
      <c r="F135" s="26"/>
    </row>
    <row r="136" ht="15.75" customHeight="1">
      <c r="A136" s="48"/>
      <c r="B136" s="45"/>
      <c r="C136" s="28" t="str">
        <f t="array" ref="C136">IF(B136="","",IFERROR(INDEX('Danh mục SP'!$B$5:$B$34,MATCH(B136,'Danh mục SP'!$A$5:$A$34,0)),"Mã không tồn tại"))</f>
        <v/>
      </c>
      <c r="D136" s="45"/>
      <c r="E136" s="46"/>
      <c r="F136" s="31"/>
    </row>
    <row r="137" ht="15.75" customHeight="1">
      <c r="A137" s="47"/>
      <c r="B137" s="43"/>
      <c r="C137" s="23" t="str">
        <f t="array" ref="C137">IF(B137="","",IFERROR(INDEX('Danh mục SP'!$B$5:$B$34,MATCH(B137,'Danh mục SP'!$A$5:$A$34,0)),"Mã không tồn tại"))</f>
        <v/>
      </c>
      <c r="D137" s="43"/>
      <c r="E137" s="44"/>
      <c r="F137" s="26"/>
    </row>
    <row r="138" ht="15.75" customHeight="1">
      <c r="A138" s="48"/>
      <c r="B138" s="45"/>
      <c r="C138" s="28" t="str">
        <f t="array" ref="C138">IF(B138="","",IFERROR(INDEX('Danh mục SP'!$B$5:$B$34,MATCH(B138,'Danh mục SP'!$A$5:$A$34,0)),"Mã không tồn tại"))</f>
        <v/>
      </c>
      <c r="D138" s="45"/>
      <c r="E138" s="46"/>
      <c r="F138" s="31"/>
    </row>
    <row r="139" ht="15.75" customHeight="1">
      <c r="A139" s="47"/>
      <c r="B139" s="43"/>
      <c r="C139" s="23" t="str">
        <f t="array" ref="C139">IF(B139="","",IFERROR(INDEX('Danh mục SP'!$B$5:$B$34,MATCH(B139,'Danh mục SP'!$A$5:$A$34,0)),"Mã không tồn tại"))</f>
        <v/>
      </c>
      <c r="D139" s="43"/>
      <c r="E139" s="44"/>
      <c r="F139" s="26"/>
    </row>
    <row r="140" ht="15.75" customHeight="1">
      <c r="A140" s="48"/>
      <c r="B140" s="45"/>
      <c r="C140" s="28" t="str">
        <f t="array" ref="C140">IF(B140="","",IFERROR(INDEX('Danh mục SP'!$B$5:$B$34,MATCH(B140,'Danh mục SP'!$A$5:$A$34,0)),"Mã không tồn tại"))</f>
        <v/>
      </c>
      <c r="D140" s="45"/>
      <c r="E140" s="46"/>
      <c r="F140" s="31"/>
    </row>
    <row r="141" ht="15.75" customHeight="1">
      <c r="A141" s="47"/>
      <c r="B141" s="43"/>
      <c r="C141" s="23" t="str">
        <f t="array" ref="C141">IF(B141="","",IFERROR(INDEX('Danh mục SP'!$B$5:$B$34,MATCH(B141,'Danh mục SP'!$A$5:$A$34,0)),"Mã không tồn tại"))</f>
        <v/>
      </c>
      <c r="D141" s="43"/>
      <c r="E141" s="44"/>
      <c r="F141" s="26"/>
    </row>
    <row r="142" ht="15.75" customHeight="1">
      <c r="A142" s="48"/>
      <c r="B142" s="45"/>
      <c r="C142" s="28" t="str">
        <f t="array" ref="C142">IF(B142="","",IFERROR(INDEX('Danh mục SP'!$B$5:$B$34,MATCH(B142,'Danh mục SP'!$A$5:$A$34,0)),"Mã không tồn tại"))</f>
        <v/>
      </c>
      <c r="D142" s="45"/>
      <c r="E142" s="46"/>
      <c r="F142" s="31"/>
    </row>
    <row r="143" ht="15.75" customHeight="1">
      <c r="A143" s="47"/>
      <c r="B143" s="43"/>
      <c r="C143" s="23" t="str">
        <f t="array" ref="C143">IF(B143="","",IFERROR(INDEX('Danh mục SP'!$B$5:$B$34,MATCH(B143,'Danh mục SP'!$A$5:$A$34,0)),"Mã không tồn tại"))</f>
        <v/>
      </c>
      <c r="D143" s="43"/>
      <c r="E143" s="44"/>
      <c r="F143" s="26"/>
    </row>
    <row r="144" ht="15.75" customHeight="1">
      <c r="A144" s="48"/>
      <c r="B144" s="45"/>
      <c r="C144" s="28" t="str">
        <f t="array" ref="C144">IF(B144="","",IFERROR(INDEX('Danh mục SP'!$B$5:$B$34,MATCH(B144,'Danh mục SP'!$A$5:$A$34,0)),"Mã không tồn tại"))</f>
        <v/>
      </c>
      <c r="D144" s="45"/>
      <c r="E144" s="46"/>
      <c r="F144" s="31"/>
    </row>
    <row r="145" ht="15.75" customHeight="1">
      <c r="A145" s="47"/>
      <c r="B145" s="43"/>
      <c r="C145" s="23" t="str">
        <f t="array" ref="C145">IF(B145="","",IFERROR(INDEX('Danh mục SP'!$B$5:$B$34,MATCH(B145,'Danh mục SP'!$A$5:$A$34,0)),"Mã không tồn tại"))</f>
        <v/>
      </c>
      <c r="D145" s="43"/>
      <c r="E145" s="44"/>
      <c r="F145" s="26"/>
    </row>
    <row r="146" ht="15.75" customHeight="1">
      <c r="A146" s="48"/>
      <c r="B146" s="45"/>
      <c r="C146" s="28" t="str">
        <f t="array" ref="C146">IF(B146="","",IFERROR(INDEX('Danh mục SP'!$B$5:$B$34,MATCH(B146,'Danh mục SP'!$A$5:$A$34,0)),"Mã không tồn tại"))</f>
        <v/>
      </c>
      <c r="D146" s="45"/>
      <c r="E146" s="46"/>
      <c r="F146" s="31"/>
    </row>
    <row r="147" ht="15.75" customHeight="1">
      <c r="A147" s="47"/>
      <c r="B147" s="43"/>
      <c r="C147" s="23" t="str">
        <f t="array" ref="C147">IF(B147="","",IFERROR(INDEX('Danh mục SP'!$B$5:$B$34,MATCH(B147,'Danh mục SP'!$A$5:$A$34,0)),"Mã không tồn tại"))</f>
        <v/>
      </c>
      <c r="D147" s="43"/>
      <c r="E147" s="44"/>
      <c r="F147" s="26"/>
    </row>
    <row r="148" ht="15.75" customHeight="1">
      <c r="A148" s="48"/>
      <c r="B148" s="45"/>
      <c r="C148" s="28" t="str">
        <f t="array" ref="C148">IF(B148="","",IFERROR(INDEX('Danh mục SP'!$B$5:$B$34,MATCH(B148,'Danh mục SP'!$A$5:$A$34,0)),"Mã không tồn tại"))</f>
        <v/>
      </c>
      <c r="D148" s="45"/>
      <c r="E148" s="46"/>
      <c r="F148" s="31"/>
    </row>
    <row r="149" ht="15.75" customHeight="1">
      <c r="A149" s="47"/>
      <c r="B149" s="43"/>
      <c r="C149" s="23" t="str">
        <f t="array" ref="C149">IF(B149="","",IFERROR(INDEX('Danh mục SP'!$B$5:$B$34,MATCH(B149,'Danh mục SP'!$A$5:$A$34,0)),"Mã không tồn tại"))</f>
        <v/>
      </c>
      <c r="D149" s="43"/>
      <c r="E149" s="44"/>
      <c r="F149" s="26"/>
    </row>
    <row r="150" ht="15.75" customHeight="1">
      <c r="A150" s="48"/>
      <c r="B150" s="45"/>
      <c r="C150" s="28" t="str">
        <f t="array" ref="C150">IF(B150="","",IFERROR(INDEX('Danh mục SP'!$B$5:$B$34,MATCH(B150,'Danh mục SP'!$A$5:$A$34,0)),"Mã không tồn tại"))</f>
        <v/>
      </c>
      <c r="D150" s="45"/>
      <c r="E150" s="46"/>
      <c r="F150" s="31"/>
    </row>
    <row r="151" ht="15.75" customHeight="1">
      <c r="A151" s="47"/>
      <c r="B151" s="43"/>
      <c r="C151" s="23" t="str">
        <f t="array" ref="C151">IF(B151="","",IFERROR(INDEX('Danh mục SP'!$B$5:$B$34,MATCH(B151,'Danh mục SP'!$A$5:$A$34,0)),"Mã không tồn tại"))</f>
        <v/>
      </c>
      <c r="D151" s="43"/>
      <c r="E151" s="44"/>
      <c r="F151" s="26"/>
    </row>
    <row r="152" ht="15.75" customHeight="1">
      <c r="A152" s="48"/>
      <c r="B152" s="45"/>
      <c r="C152" s="28" t="str">
        <f t="array" ref="C152">IF(B152="","",IFERROR(INDEX('Danh mục SP'!$B$5:$B$34,MATCH(B152,'Danh mục SP'!$A$5:$A$34,0)),"Mã không tồn tại"))</f>
        <v/>
      </c>
      <c r="D152" s="45"/>
      <c r="E152" s="46"/>
      <c r="F152" s="31"/>
    </row>
    <row r="153" ht="15.75" customHeight="1">
      <c r="A153" s="47"/>
      <c r="B153" s="43"/>
      <c r="C153" s="23" t="str">
        <f t="array" ref="C153">IF(B153="","",IFERROR(INDEX('Danh mục SP'!$B$5:$B$34,MATCH(B153,'Danh mục SP'!$A$5:$A$34,0)),"Mã không tồn tại"))</f>
        <v/>
      </c>
      <c r="D153" s="43"/>
      <c r="E153" s="44"/>
      <c r="F153" s="26"/>
    </row>
    <row r="154" ht="15.75" customHeight="1">
      <c r="A154" s="48"/>
      <c r="B154" s="45"/>
      <c r="C154" s="28" t="str">
        <f t="array" ref="C154">IF(B154="","",IFERROR(INDEX('Danh mục SP'!$B$5:$B$34,MATCH(B154,'Danh mục SP'!$A$5:$A$34,0)),"Mã không tồn tại"))</f>
        <v/>
      </c>
      <c r="D154" s="45"/>
      <c r="E154" s="46"/>
      <c r="F154" s="31"/>
    </row>
    <row r="155" ht="15.75" customHeight="1">
      <c r="A155" s="47"/>
      <c r="B155" s="43"/>
      <c r="C155" s="23" t="str">
        <f t="array" ref="C155">IF(B155="","",IFERROR(INDEX('Danh mục SP'!$B$5:$B$34,MATCH(B155,'Danh mục SP'!$A$5:$A$34,0)),"Mã không tồn tại"))</f>
        <v/>
      </c>
      <c r="D155" s="43"/>
      <c r="E155" s="44"/>
      <c r="F155" s="26"/>
    </row>
    <row r="156" ht="15.75" customHeight="1">
      <c r="A156" s="48"/>
      <c r="B156" s="45"/>
      <c r="C156" s="28" t="str">
        <f t="array" ref="C156">IF(B156="","",IFERROR(INDEX('Danh mục SP'!$B$5:$B$34,MATCH(B156,'Danh mục SP'!$A$5:$A$34,0)),"Mã không tồn tại"))</f>
        <v/>
      </c>
      <c r="D156" s="45"/>
      <c r="E156" s="46"/>
      <c r="F156" s="31"/>
    </row>
    <row r="157" ht="15.75" customHeight="1">
      <c r="A157" s="47"/>
      <c r="B157" s="43"/>
      <c r="C157" s="23" t="str">
        <f t="array" ref="C157">IF(B157="","",IFERROR(INDEX('Danh mục SP'!$B$5:$B$34,MATCH(B157,'Danh mục SP'!$A$5:$A$34,0)),"Mã không tồn tại"))</f>
        <v/>
      </c>
      <c r="D157" s="43"/>
      <c r="E157" s="44"/>
      <c r="F157" s="26"/>
    </row>
    <row r="158" ht="15.75" customHeight="1">
      <c r="A158" s="48"/>
      <c r="B158" s="45"/>
      <c r="C158" s="28" t="str">
        <f t="array" ref="C158">IF(B158="","",IFERROR(INDEX('Danh mục SP'!$B$5:$B$34,MATCH(B158,'Danh mục SP'!$A$5:$A$34,0)),"Mã không tồn tại"))</f>
        <v/>
      </c>
      <c r="D158" s="45"/>
      <c r="E158" s="46"/>
      <c r="F158" s="31"/>
    </row>
    <row r="159" ht="15.75" customHeight="1">
      <c r="A159" s="47"/>
      <c r="B159" s="43"/>
      <c r="C159" s="23" t="str">
        <f t="array" ref="C159">IF(B159="","",IFERROR(INDEX('Danh mục SP'!$B$5:$B$34,MATCH(B159,'Danh mục SP'!$A$5:$A$34,0)),"Mã không tồn tại"))</f>
        <v/>
      </c>
      <c r="D159" s="43"/>
      <c r="E159" s="44"/>
      <c r="F159" s="26"/>
    </row>
    <row r="160" ht="15.75" customHeight="1">
      <c r="A160" s="48"/>
      <c r="B160" s="45"/>
      <c r="C160" s="28" t="str">
        <f t="array" ref="C160">IF(B160="","",IFERROR(INDEX('Danh mục SP'!$B$5:$B$34,MATCH(B160,'Danh mục SP'!$A$5:$A$34,0)),"Mã không tồn tại"))</f>
        <v/>
      </c>
      <c r="D160" s="45"/>
      <c r="E160" s="46"/>
      <c r="F160" s="31"/>
    </row>
    <row r="161" ht="15.75" customHeight="1">
      <c r="A161" s="47"/>
      <c r="B161" s="43"/>
      <c r="C161" s="23" t="str">
        <f t="array" ref="C161">IF(B161="","",IFERROR(INDEX('Danh mục SP'!$B$5:$B$34,MATCH(B161,'Danh mục SP'!$A$5:$A$34,0)),"Mã không tồn tại"))</f>
        <v/>
      </c>
      <c r="D161" s="43"/>
      <c r="E161" s="44"/>
      <c r="F161" s="26"/>
    </row>
    <row r="162" ht="15.75" customHeight="1">
      <c r="A162" s="48"/>
      <c r="B162" s="45"/>
      <c r="C162" s="28" t="str">
        <f t="array" ref="C162">IF(B162="","",IFERROR(INDEX('Danh mục SP'!$B$5:$B$34,MATCH(B162,'Danh mục SP'!$A$5:$A$34,0)),"Mã không tồn tại"))</f>
        <v/>
      </c>
      <c r="D162" s="45"/>
      <c r="E162" s="46"/>
      <c r="F162" s="31"/>
    </row>
    <row r="163" ht="15.75" customHeight="1">
      <c r="A163" s="47"/>
      <c r="B163" s="43"/>
      <c r="C163" s="23" t="str">
        <f t="array" ref="C163">IF(B163="","",IFERROR(INDEX('Danh mục SP'!$B$5:$B$34,MATCH(B163,'Danh mục SP'!$A$5:$A$34,0)),"Mã không tồn tại"))</f>
        <v/>
      </c>
      <c r="D163" s="43"/>
      <c r="E163" s="44"/>
      <c r="F163" s="26"/>
    </row>
    <row r="164" ht="15.75" customHeight="1">
      <c r="A164" s="48"/>
      <c r="B164" s="45"/>
      <c r="C164" s="28" t="str">
        <f t="array" ref="C164">IF(B164="","",IFERROR(INDEX('Danh mục SP'!$B$5:$B$34,MATCH(B164,'Danh mục SP'!$A$5:$A$34,0)),"Mã không tồn tại"))</f>
        <v/>
      </c>
      <c r="D164" s="45"/>
      <c r="E164" s="46"/>
      <c r="F164" s="31"/>
    </row>
    <row r="165" ht="15.75" customHeight="1">
      <c r="A165" s="47"/>
      <c r="B165" s="43"/>
      <c r="C165" s="23" t="str">
        <f t="array" ref="C165">IF(B165="","",IFERROR(INDEX('Danh mục SP'!$B$5:$B$34,MATCH(B165,'Danh mục SP'!$A$5:$A$34,0)),"Mã không tồn tại"))</f>
        <v/>
      </c>
      <c r="D165" s="43"/>
      <c r="E165" s="44"/>
      <c r="F165" s="26"/>
    </row>
    <row r="166" ht="15.75" customHeight="1">
      <c r="A166" s="48"/>
      <c r="B166" s="45"/>
      <c r="C166" s="28" t="str">
        <f t="array" ref="C166">IF(B166="","",IFERROR(INDEX('Danh mục SP'!$B$5:$B$34,MATCH(B166,'Danh mục SP'!$A$5:$A$34,0)),"Mã không tồn tại"))</f>
        <v/>
      </c>
      <c r="D166" s="45"/>
      <c r="E166" s="46"/>
      <c r="F166" s="31"/>
    </row>
    <row r="167" ht="15.75" customHeight="1">
      <c r="A167" s="47"/>
      <c r="B167" s="43"/>
      <c r="C167" s="23" t="str">
        <f t="array" ref="C167">IF(B167="","",IFERROR(INDEX('Danh mục SP'!$B$5:$B$34,MATCH(B167,'Danh mục SP'!$A$5:$A$34,0)),"Mã không tồn tại"))</f>
        <v/>
      </c>
      <c r="D167" s="43"/>
      <c r="E167" s="44"/>
      <c r="F167" s="26"/>
    </row>
    <row r="168" ht="15.75" customHeight="1">
      <c r="A168" s="48"/>
      <c r="B168" s="45"/>
      <c r="C168" s="28" t="str">
        <f t="array" ref="C168">IF(B168="","",IFERROR(INDEX('Danh mục SP'!$B$5:$B$34,MATCH(B168,'Danh mục SP'!$A$5:$A$34,0)),"Mã không tồn tại"))</f>
        <v/>
      </c>
      <c r="D168" s="45"/>
      <c r="E168" s="46"/>
      <c r="F168" s="31"/>
    </row>
    <row r="169" ht="15.75" customHeight="1">
      <c r="A169" s="47"/>
      <c r="B169" s="43"/>
      <c r="C169" s="23" t="str">
        <f t="array" ref="C169">IF(B169="","",IFERROR(INDEX('Danh mục SP'!$B$5:$B$34,MATCH(B169,'Danh mục SP'!$A$5:$A$34,0)),"Mã không tồn tại"))</f>
        <v/>
      </c>
      <c r="D169" s="43"/>
      <c r="E169" s="44"/>
      <c r="F169" s="26"/>
    </row>
    <row r="170" ht="15.75" customHeight="1">
      <c r="A170" s="48"/>
      <c r="B170" s="45"/>
      <c r="C170" s="28" t="str">
        <f t="array" ref="C170">IF(B170="","",IFERROR(INDEX('Danh mục SP'!$B$5:$B$34,MATCH(B170,'Danh mục SP'!$A$5:$A$34,0)),"Mã không tồn tại"))</f>
        <v/>
      </c>
      <c r="D170" s="45"/>
      <c r="E170" s="46"/>
      <c r="F170" s="31"/>
    </row>
    <row r="171" ht="15.75" customHeight="1">
      <c r="A171" s="47"/>
      <c r="B171" s="43"/>
      <c r="C171" s="23" t="str">
        <f t="array" ref="C171">IF(B171="","",IFERROR(INDEX('Danh mục SP'!$B$5:$B$34,MATCH(B171,'Danh mục SP'!$A$5:$A$34,0)),"Mã không tồn tại"))</f>
        <v/>
      </c>
      <c r="D171" s="43"/>
      <c r="E171" s="44"/>
      <c r="F171" s="26"/>
    </row>
    <row r="172" ht="15.75" customHeight="1">
      <c r="A172" s="48"/>
      <c r="B172" s="45"/>
      <c r="C172" s="28" t="str">
        <f t="array" ref="C172">IF(B172="","",IFERROR(INDEX('Danh mục SP'!$B$5:$B$34,MATCH(B172,'Danh mục SP'!$A$5:$A$34,0)),"Mã không tồn tại"))</f>
        <v/>
      </c>
      <c r="D172" s="45"/>
      <c r="E172" s="46"/>
      <c r="F172" s="31"/>
    </row>
    <row r="173" ht="15.75" customHeight="1">
      <c r="A173" s="47"/>
      <c r="B173" s="43"/>
      <c r="C173" s="23" t="str">
        <f t="array" ref="C173">IF(B173="","",IFERROR(INDEX('Danh mục SP'!$B$5:$B$34,MATCH(B173,'Danh mục SP'!$A$5:$A$34,0)),"Mã không tồn tại"))</f>
        <v/>
      </c>
      <c r="D173" s="43"/>
      <c r="E173" s="44"/>
      <c r="F173" s="26"/>
    </row>
    <row r="174" ht="15.75" customHeight="1">
      <c r="A174" s="48"/>
      <c r="B174" s="45"/>
      <c r="C174" s="28" t="str">
        <f t="array" ref="C174">IF(B174="","",IFERROR(INDEX('Danh mục SP'!$B$5:$B$34,MATCH(B174,'Danh mục SP'!$A$5:$A$34,0)),"Mã không tồn tại"))</f>
        <v/>
      </c>
      <c r="D174" s="45"/>
      <c r="E174" s="46"/>
      <c r="F174" s="31"/>
    </row>
    <row r="175" ht="15.75" customHeight="1">
      <c r="A175" s="47"/>
      <c r="B175" s="43"/>
      <c r="C175" s="23" t="str">
        <f t="array" ref="C175">IF(B175="","",IFERROR(INDEX('Danh mục SP'!$B$5:$B$34,MATCH(B175,'Danh mục SP'!$A$5:$A$34,0)),"Mã không tồn tại"))</f>
        <v/>
      </c>
      <c r="D175" s="43"/>
      <c r="E175" s="44"/>
      <c r="F175" s="26"/>
    </row>
    <row r="176" ht="15.75" customHeight="1">
      <c r="A176" s="48"/>
      <c r="B176" s="45"/>
      <c r="C176" s="28" t="str">
        <f t="array" ref="C176">IF(B176="","",IFERROR(INDEX('Danh mục SP'!$B$5:$B$34,MATCH(B176,'Danh mục SP'!$A$5:$A$34,0)),"Mã không tồn tại"))</f>
        <v/>
      </c>
      <c r="D176" s="45"/>
      <c r="E176" s="46"/>
      <c r="F176" s="31"/>
    </row>
    <row r="177" ht="15.75" customHeight="1">
      <c r="A177" s="47"/>
      <c r="B177" s="43"/>
      <c r="C177" s="23" t="str">
        <f t="array" ref="C177">IF(B177="","",IFERROR(INDEX('Danh mục SP'!$B$5:$B$34,MATCH(B177,'Danh mục SP'!$A$5:$A$34,0)),"Mã không tồn tại"))</f>
        <v/>
      </c>
      <c r="D177" s="43"/>
      <c r="E177" s="44"/>
      <c r="F177" s="26"/>
    </row>
    <row r="178" ht="15.75" customHeight="1">
      <c r="A178" s="48"/>
      <c r="B178" s="45"/>
      <c r="C178" s="28" t="str">
        <f t="array" ref="C178">IF(B178="","",IFERROR(INDEX('Danh mục SP'!$B$5:$B$34,MATCH(B178,'Danh mục SP'!$A$5:$A$34,0)),"Mã không tồn tại"))</f>
        <v/>
      </c>
      <c r="D178" s="45"/>
      <c r="E178" s="46"/>
      <c r="F178" s="31"/>
    </row>
    <row r="179" ht="15.75" customHeight="1">
      <c r="A179" s="47"/>
      <c r="B179" s="43"/>
      <c r="C179" s="23" t="str">
        <f t="array" ref="C179">IF(B179="","",IFERROR(INDEX('Danh mục SP'!$B$5:$B$34,MATCH(B179,'Danh mục SP'!$A$5:$A$34,0)),"Mã không tồn tại"))</f>
        <v/>
      </c>
      <c r="D179" s="43"/>
      <c r="E179" s="44"/>
      <c r="F179" s="26"/>
    </row>
    <row r="180" ht="15.75" customHeight="1">
      <c r="A180" s="48"/>
      <c r="B180" s="45"/>
      <c r="C180" s="28" t="str">
        <f t="array" ref="C180">IF(B180="","",IFERROR(INDEX('Danh mục SP'!$B$5:$B$34,MATCH(B180,'Danh mục SP'!$A$5:$A$34,0)),"Mã không tồn tại"))</f>
        <v/>
      </c>
      <c r="D180" s="45"/>
      <c r="E180" s="46"/>
      <c r="F180" s="31"/>
    </row>
    <row r="181" ht="15.75" customHeight="1">
      <c r="A181" s="47"/>
      <c r="B181" s="43"/>
      <c r="C181" s="23" t="str">
        <f t="array" ref="C181">IF(B181="","",IFERROR(INDEX('Danh mục SP'!$B$5:$B$34,MATCH(B181,'Danh mục SP'!$A$5:$A$34,0)),"Mã không tồn tại"))</f>
        <v/>
      </c>
      <c r="D181" s="43"/>
      <c r="E181" s="44"/>
      <c r="F181" s="26"/>
    </row>
    <row r="182" ht="15.75" customHeight="1">
      <c r="A182" s="48"/>
      <c r="B182" s="45"/>
      <c r="C182" s="28" t="str">
        <f t="array" ref="C182">IF(B182="","",IFERROR(INDEX('Danh mục SP'!$B$5:$B$34,MATCH(B182,'Danh mục SP'!$A$5:$A$34,0)),"Mã không tồn tại"))</f>
        <v/>
      </c>
      <c r="D182" s="45"/>
      <c r="E182" s="46"/>
      <c r="F182" s="31"/>
    </row>
    <row r="183" ht="15.75" customHeight="1">
      <c r="A183" s="47"/>
      <c r="B183" s="43"/>
      <c r="C183" s="23" t="str">
        <f t="array" ref="C183">IF(B183="","",IFERROR(INDEX('Danh mục SP'!$B$5:$B$34,MATCH(B183,'Danh mục SP'!$A$5:$A$34,0)),"Mã không tồn tại"))</f>
        <v/>
      </c>
      <c r="D183" s="43"/>
      <c r="E183" s="44"/>
      <c r="F183" s="26"/>
    </row>
    <row r="184" ht="15.75" customHeight="1">
      <c r="A184" s="48"/>
      <c r="B184" s="45"/>
      <c r="C184" s="28" t="str">
        <f t="array" ref="C184">IF(B184="","",IFERROR(INDEX('Danh mục SP'!$B$5:$B$34,MATCH(B184,'Danh mục SP'!$A$5:$A$34,0)),"Mã không tồn tại"))</f>
        <v/>
      </c>
      <c r="D184" s="45"/>
      <c r="E184" s="46"/>
      <c r="F184" s="31"/>
    </row>
    <row r="185" ht="15.75" customHeight="1">
      <c r="A185" s="47"/>
      <c r="B185" s="43"/>
      <c r="C185" s="23" t="str">
        <f t="array" ref="C185">IF(B185="","",IFERROR(INDEX('Danh mục SP'!$B$5:$B$34,MATCH(B185,'Danh mục SP'!$A$5:$A$34,0)),"Mã không tồn tại"))</f>
        <v/>
      </c>
      <c r="D185" s="43"/>
      <c r="E185" s="44"/>
      <c r="F185" s="26"/>
    </row>
    <row r="186" ht="15.75" customHeight="1">
      <c r="A186" s="48"/>
      <c r="B186" s="45"/>
      <c r="C186" s="28" t="str">
        <f t="array" ref="C186">IF(B186="","",IFERROR(INDEX('Danh mục SP'!$B$5:$B$34,MATCH(B186,'Danh mục SP'!$A$5:$A$34,0)),"Mã không tồn tại"))</f>
        <v/>
      </c>
      <c r="D186" s="45"/>
      <c r="E186" s="46"/>
      <c r="F186" s="31"/>
    </row>
    <row r="187" ht="15.75" customHeight="1">
      <c r="A187" s="47"/>
      <c r="B187" s="43"/>
      <c r="C187" s="23" t="str">
        <f t="array" ref="C187">IF(B187="","",IFERROR(INDEX('Danh mục SP'!$B$5:$B$34,MATCH(B187,'Danh mục SP'!$A$5:$A$34,0)),"Mã không tồn tại"))</f>
        <v/>
      </c>
      <c r="D187" s="43"/>
      <c r="E187" s="44"/>
      <c r="F187" s="26"/>
    </row>
    <row r="188" ht="15.75" customHeight="1">
      <c r="A188" s="48"/>
      <c r="B188" s="45"/>
      <c r="C188" s="28" t="str">
        <f t="array" ref="C188">IF(B188="","",IFERROR(INDEX('Danh mục SP'!$B$5:$B$34,MATCH(B188,'Danh mục SP'!$A$5:$A$34,0)),"Mã không tồn tại"))</f>
        <v/>
      </c>
      <c r="D188" s="45"/>
      <c r="E188" s="46"/>
      <c r="F188" s="31"/>
    </row>
    <row r="189" ht="15.75" customHeight="1">
      <c r="A189" s="47"/>
      <c r="B189" s="43"/>
      <c r="C189" s="23" t="str">
        <f t="array" ref="C189">IF(B189="","",IFERROR(INDEX('Danh mục SP'!$B$5:$B$34,MATCH(B189,'Danh mục SP'!$A$5:$A$34,0)),"Mã không tồn tại"))</f>
        <v/>
      </c>
      <c r="D189" s="43"/>
      <c r="E189" s="44"/>
      <c r="F189" s="26"/>
    </row>
    <row r="190" ht="15.75" customHeight="1">
      <c r="A190" s="48"/>
      <c r="B190" s="45"/>
      <c r="C190" s="28" t="str">
        <f t="array" ref="C190">IF(B190="","",IFERROR(INDEX('Danh mục SP'!$B$5:$B$34,MATCH(B190,'Danh mục SP'!$A$5:$A$34,0)),"Mã không tồn tại"))</f>
        <v/>
      </c>
      <c r="D190" s="45"/>
      <c r="E190" s="46"/>
      <c r="F190" s="31"/>
    </row>
    <row r="191" ht="15.75" customHeight="1">
      <c r="A191" s="47"/>
      <c r="B191" s="43"/>
      <c r="C191" s="23" t="str">
        <f t="array" ref="C191">IF(B191="","",IFERROR(INDEX('Danh mục SP'!$B$5:$B$34,MATCH(B191,'Danh mục SP'!$A$5:$A$34,0)),"Mã không tồn tại"))</f>
        <v/>
      </c>
      <c r="D191" s="43"/>
      <c r="E191" s="44"/>
      <c r="F191" s="26"/>
    </row>
    <row r="192" ht="15.75" customHeight="1">
      <c r="A192" s="48"/>
      <c r="B192" s="45"/>
      <c r="C192" s="28" t="str">
        <f t="array" ref="C192">IF(B192="","",IFERROR(INDEX('Danh mục SP'!$B$5:$B$34,MATCH(B192,'Danh mục SP'!$A$5:$A$34,0)),"Mã không tồn tại"))</f>
        <v/>
      </c>
      <c r="D192" s="45"/>
      <c r="E192" s="46"/>
      <c r="F192" s="31"/>
    </row>
    <row r="193" ht="15.75" customHeight="1">
      <c r="A193" s="47"/>
      <c r="B193" s="43"/>
      <c r="C193" s="23" t="str">
        <f t="array" ref="C193">IF(B193="","",IFERROR(INDEX('Danh mục SP'!$B$5:$B$34,MATCH(B193,'Danh mục SP'!$A$5:$A$34,0)),"Mã không tồn tại"))</f>
        <v/>
      </c>
      <c r="D193" s="43"/>
      <c r="E193" s="44"/>
      <c r="F193" s="26"/>
    </row>
    <row r="194" ht="15.75" customHeight="1">
      <c r="A194" s="48"/>
      <c r="B194" s="45"/>
      <c r="C194" s="28" t="str">
        <f t="array" ref="C194">IF(B194="","",IFERROR(INDEX('Danh mục SP'!$B$5:$B$34,MATCH(B194,'Danh mục SP'!$A$5:$A$34,0)),"Mã không tồn tại"))</f>
        <v/>
      </c>
      <c r="D194" s="45"/>
      <c r="E194" s="46"/>
      <c r="F194" s="31"/>
    </row>
    <row r="195" ht="15.75" customHeight="1">
      <c r="A195" s="47"/>
      <c r="B195" s="43"/>
      <c r="C195" s="23" t="str">
        <f t="array" ref="C195">IF(B195="","",IFERROR(INDEX('Danh mục SP'!$B$5:$B$34,MATCH(B195,'Danh mục SP'!$A$5:$A$34,0)),"Mã không tồn tại"))</f>
        <v/>
      </c>
      <c r="D195" s="43"/>
      <c r="E195" s="44"/>
      <c r="F195" s="26"/>
    </row>
    <row r="196" ht="15.75" customHeight="1">
      <c r="A196" s="48"/>
      <c r="B196" s="45"/>
      <c r="C196" s="28" t="str">
        <f t="array" ref="C196">IF(B196="","",IFERROR(INDEX('Danh mục SP'!$B$5:$B$34,MATCH(B196,'Danh mục SP'!$A$5:$A$34,0)),"Mã không tồn tại"))</f>
        <v/>
      </c>
      <c r="D196" s="45"/>
      <c r="E196" s="46"/>
      <c r="F196" s="31"/>
    </row>
    <row r="197" ht="15.75" customHeight="1">
      <c r="A197" s="47"/>
      <c r="B197" s="43"/>
      <c r="C197" s="23" t="str">
        <f t="array" ref="C197">IF(B197="","",IFERROR(INDEX('Danh mục SP'!$B$5:$B$34,MATCH(B197,'Danh mục SP'!$A$5:$A$34,0)),"Mã không tồn tại"))</f>
        <v/>
      </c>
      <c r="D197" s="43"/>
      <c r="E197" s="44"/>
      <c r="F197" s="26"/>
    </row>
    <row r="198" ht="15.75" customHeight="1">
      <c r="A198" s="48"/>
      <c r="B198" s="45"/>
      <c r="C198" s="28" t="str">
        <f t="array" ref="C198">IF(B198="","",IFERROR(INDEX('Danh mục SP'!$B$5:$B$34,MATCH(B198,'Danh mục SP'!$A$5:$A$34,0)),"Mã không tồn tại"))</f>
        <v/>
      </c>
      <c r="D198" s="45"/>
      <c r="E198" s="46"/>
      <c r="F198" s="31"/>
    </row>
    <row r="199" ht="15.75" customHeight="1">
      <c r="A199" s="47"/>
      <c r="B199" s="43"/>
      <c r="C199" s="23" t="str">
        <f t="array" ref="C199">IF(B199="","",IFERROR(INDEX('Danh mục SP'!$B$5:$B$34,MATCH(B199,'Danh mục SP'!$A$5:$A$34,0)),"Mã không tồn tại"))</f>
        <v/>
      </c>
      <c r="D199" s="43"/>
      <c r="E199" s="44"/>
      <c r="F199" s="26"/>
    </row>
    <row r="200" ht="15.75" customHeight="1">
      <c r="A200" s="48"/>
      <c r="B200" s="45"/>
      <c r="C200" s="28" t="str">
        <f t="array" ref="C200">IF(B200="","",IFERROR(INDEX('Danh mục SP'!$B$5:$B$34,MATCH(B200,'Danh mục SP'!$A$5:$A$34,0)),"Mã không tồn tại"))</f>
        <v/>
      </c>
      <c r="D200" s="45"/>
      <c r="E200" s="46"/>
      <c r="F200" s="31"/>
    </row>
    <row r="201" ht="15.75" customHeight="1">
      <c r="A201" s="47"/>
      <c r="B201" s="43"/>
      <c r="C201" s="23" t="str">
        <f t="array" ref="C201">IF(B201="","",IFERROR(INDEX('Danh mục SP'!$B$5:$B$34,MATCH(B201,'Danh mục SP'!$A$5:$A$34,0)),"Mã không tồn tại"))</f>
        <v/>
      </c>
      <c r="D201" s="43"/>
      <c r="E201" s="44"/>
      <c r="F201" s="26"/>
    </row>
    <row r="202" ht="15.75" customHeight="1">
      <c r="A202" s="48"/>
      <c r="B202" s="45"/>
      <c r="C202" s="28" t="str">
        <f t="array" ref="C202">IF(B202="","",IFERROR(INDEX('Danh mục SP'!$B$5:$B$34,MATCH(B202,'Danh mục SP'!$A$5:$A$34,0)),"Mã không tồn tại"))</f>
        <v/>
      </c>
      <c r="D202" s="45"/>
      <c r="E202" s="46"/>
      <c r="F202" s="31"/>
    </row>
    <row r="203" ht="15.75" customHeight="1">
      <c r="A203" s="47"/>
      <c r="B203" s="43"/>
      <c r="C203" s="23" t="str">
        <f t="array" ref="C203">IF(B203="","",IFERROR(INDEX('Danh mục SP'!$B$5:$B$34,MATCH(B203,'Danh mục SP'!$A$5:$A$34,0)),"Mã không tồn tại"))</f>
        <v/>
      </c>
      <c r="D203" s="43"/>
      <c r="E203" s="44"/>
      <c r="F203" s="26"/>
    </row>
    <row r="204" ht="15.75" customHeight="1">
      <c r="A204" s="48"/>
      <c r="B204" s="45"/>
      <c r="C204" s="28" t="str">
        <f t="array" ref="C204">IF(B204="","",IFERROR(INDEX('Danh mục SP'!$B$5:$B$34,MATCH(B204,'Danh mục SP'!$A$5:$A$34,0)),"Mã không tồn tại"))</f>
        <v/>
      </c>
      <c r="D204" s="45"/>
      <c r="E204" s="46"/>
      <c r="F204" s="31"/>
    </row>
    <row r="205" ht="15.75" customHeight="1">
      <c r="A205" s="47"/>
      <c r="B205" s="43"/>
      <c r="C205" s="23" t="str">
        <f t="array" ref="C205">IF(B205="","",IFERROR(INDEX('Danh mục SP'!$B$5:$B$34,MATCH(B205,'Danh mục SP'!$A$5:$A$34,0)),"Mã không tồn tại"))</f>
        <v/>
      </c>
      <c r="D205" s="43"/>
      <c r="E205" s="44"/>
      <c r="F205" s="26"/>
    </row>
    <row r="206" ht="15.75" customHeight="1">
      <c r="A206" s="48"/>
      <c r="B206" s="45"/>
      <c r="C206" s="28" t="str">
        <f t="array" ref="C206">IF(B206="","",IFERROR(INDEX('Danh mục SP'!$B$5:$B$34,MATCH(B206,'Danh mục SP'!$A$5:$A$34,0)),"Mã không tồn tại"))</f>
        <v/>
      </c>
      <c r="D206" s="45"/>
      <c r="E206" s="46"/>
      <c r="F206" s="31"/>
    </row>
    <row r="207" ht="15.75" customHeight="1">
      <c r="A207" s="47"/>
      <c r="B207" s="43"/>
      <c r="C207" s="23" t="str">
        <f t="array" ref="C207">IF(B207="","",IFERROR(INDEX('Danh mục SP'!$B$5:$B$34,MATCH(B207,'Danh mục SP'!$A$5:$A$34,0)),"Mã không tồn tại"))</f>
        <v/>
      </c>
      <c r="D207" s="43"/>
      <c r="E207" s="44"/>
      <c r="F207" s="26"/>
    </row>
    <row r="208" ht="15.75" customHeight="1">
      <c r="A208" s="48"/>
      <c r="B208" s="45"/>
      <c r="C208" s="28" t="str">
        <f t="array" ref="C208">IF(B208="","",IFERROR(INDEX('Danh mục SP'!$B$5:$B$34,MATCH(B208,'Danh mục SP'!$A$5:$A$34,0)),"Mã không tồn tại"))</f>
        <v/>
      </c>
      <c r="D208" s="45"/>
      <c r="E208" s="46"/>
      <c r="F208" s="31"/>
    </row>
    <row r="209" ht="15.75" customHeight="1">
      <c r="A209" s="47"/>
      <c r="B209" s="43"/>
      <c r="C209" s="23" t="str">
        <f t="array" ref="C209">IF(B209="","",IFERROR(INDEX('Danh mục SP'!$B$5:$B$34,MATCH(B209,'Danh mục SP'!$A$5:$A$34,0)),"Mã không tồn tại"))</f>
        <v/>
      </c>
      <c r="D209" s="43"/>
      <c r="E209" s="44"/>
      <c r="F209" s="26"/>
    </row>
    <row r="210" ht="15.75" customHeight="1">
      <c r="A210" s="48"/>
      <c r="B210" s="45"/>
      <c r="C210" s="28" t="str">
        <f t="array" ref="C210">IF(B210="","",IFERROR(INDEX('Danh mục SP'!$B$5:$B$34,MATCH(B210,'Danh mục SP'!$A$5:$A$34,0)),"Mã không tồn tại"))</f>
        <v/>
      </c>
      <c r="D210" s="45"/>
      <c r="E210" s="46"/>
      <c r="F210" s="31"/>
    </row>
    <row r="211" ht="15.75" customHeight="1">
      <c r="A211" s="47"/>
      <c r="B211" s="43"/>
      <c r="C211" s="23" t="str">
        <f t="array" ref="C211">IF(B211="","",IFERROR(INDEX('Danh mục SP'!$B$5:$B$34,MATCH(B211,'Danh mục SP'!$A$5:$A$34,0)),"Mã không tồn tại"))</f>
        <v/>
      </c>
      <c r="D211" s="43"/>
      <c r="E211" s="44"/>
      <c r="F211" s="26"/>
    </row>
    <row r="212" ht="15.75" customHeight="1">
      <c r="A212" s="48"/>
      <c r="B212" s="45"/>
      <c r="C212" s="28" t="str">
        <f t="array" ref="C212">IF(B212="","",IFERROR(INDEX('Danh mục SP'!$B$5:$B$34,MATCH(B212,'Danh mục SP'!$A$5:$A$34,0)),"Mã không tồn tại"))</f>
        <v/>
      </c>
      <c r="D212" s="45"/>
      <c r="E212" s="46"/>
      <c r="F212" s="31"/>
    </row>
    <row r="213" ht="15.75" customHeight="1">
      <c r="A213" s="47"/>
      <c r="B213" s="43"/>
      <c r="C213" s="23" t="str">
        <f t="array" ref="C213">IF(B213="","",IFERROR(INDEX('Danh mục SP'!$B$5:$B$34,MATCH(B213,'Danh mục SP'!$A$5:$A$34,0)),"Mã không tồn tại"))</f>
        <v/>
      </c>
      <c r="D213" s="43"/>
      <c r="E213" s="44"/>
      <c r="F213" s="26"/>
    </row>
    <row r="214" ht="15.75" customHeight="1">
      <c r="A214" s="48"/>
      <c r="B214" s="45"/>
      <c r="C214" s="28" t="str">
        <f t="array" ref="C214">IF(B214="","",IFERROR(INDEX('Danh mục SP'!$B$5:$B$34,MATCH(B214,'Danh mục SP'!$A$5:$A$34,0)),"Mã không tồn tại"))</f>
        <v/>
      </c>
      <c r="D214" s="45"/>
      <c r="E214" s="46"/>
      <c r="F214" s="31"/>
    </row>
    <row r="215" ht="15.75" customHeight="1">
      <c r="A215" s="47"/>
      <c r="B215" s="43"/>
      <c r="C215" s="23" t="str">
        <f t="array" ref="C215">IF(B215="","",IFERROR(INDEX('Danh mục SP'!$B$5:$B$34,MATCH(B215,'Danh mục SP'!$A$5:$A$34,0)),"Mã không tồn tại"))</f>
        <v/>
      </c>
      <c r="D215" s="43"/>
      <c r="E215" s="44"/>
      <c r="F215" s="26"/>
    </row>
    <row r="216" ht="15.75" customHeight="1">
      <c r="A216" s="48"/>
      <c r="B216" s="45"/>
      <c r="C216" s="28" t="str">
        <f t="array" ref="C216">IF(B216="","",IFERROR(INDEX('Danh mục SP'!$B$5:$B$34,MATCH(B216,'Danh mục SP'!$A$5:$A$34,0)),"Mã không tồn tại"))</f>
        <v/>
      </c>
      <c r="D216" s="45"/>
      <c r="E216" s="46"/>
      <c r="F216" s="31"/>
    </row>
    <row r="217" ht="15.75" customHeight="1">
      <c r="A217" s="47"/>
      <c r="B217" s="43"/>
      <c r="C217" s="23" t="str">
        <f t="array" ref="C217">IF(B217="","",IFERROR(INDEX('Danh mục SP'!$B$5:$B$34,MATCH(B217,'Danh mục SP'!$A$5:$A$34,0)),"Mã không tồn tại"))</f>
        <v/>
      </c>
      <c r="D217" s="43"/>
      <c r="E217" s="44"/>
      <c r="F217" s="26"/>
    </row>
    <row r="218" ht="15.75" customHeight="1">
      <c r="A218" s="48"/>
      <c r="B218" s="45"/>
      <c r="C218" s="28" t="str">
        <f t="array" ref="C218">IF(B218="","",IFERROR(INDEX('Danh mục SP'!$B$5:$B$34,MATCH(B218,'Danh mục SP'!$A$5:$A$34,0)),"Mã không tồn tại"))</f>
        <v/>
      </c>
      <c r="D218" s="45"/>
      <c r="E218" s="46"/>
      <c r="F218" s="31"/>
    </row>
    <row r="219" ht="15.75" customHeight="1">
      <c r="A219" s="47"/>
      <c r="B219" s="43"/>
      <c r="C219" s="23" t="str">
        <f t="array" ref="C219">IF(B219="","",IFERROR(INDEX('Danh mục SP'!$B$5:$B$34,MATCH(B219,'Danh mục SP'!$A$5:$A$34,0)),"Mã không tồn tại"))</f>
        <v/>
      </c>
      <c r="D219" s="43"/>
      <c r="E219" s="44"/>
      <c r="F219" s="26"/>
    </row>
    <row r="220" ht="15.75" customHeight="1">
      <c r="A220" s="48"/>
      <c r="B220" s="45"/>
      <c r="C220" s="28" t="str">
        <f t="array" ref="C220">IF(B220="","",IFERROR(INDEX('Danh mục SP'!$B$5:$B$34,MATCH(B220,'Danh mục SP'!$A$5:$A$34,0)),"Mã không tồn tại"))</f>
        <v/>
      </c>
      <c r="D220" s="45"/>
      <c r="E220" s="46"/>
      <c r="F220" s="31"/>
    </row>
    <row r="221" ht="15.75" customHeight="1">
      <c r="A221" s="47"/>
      <c r="B221" s="43"/>
      <c r="C221" s="23" t="str">
        <f t="array" ref="C221">IF(B221="","",IFERROR(INDEX('Danh mục SP'!$B$5:$B$34,MATCH(B221,'Danh mục SP'!$A$5:$A$34,0)),"Mã không tồn tại"))</f>
        <v/>
      </c>
      <c r="D221" s="43"/>
      <c r="E221" s="44"/>
      <c r="F221" s="26"/>
    </row>
    <row r="222" ht="15.75" customHeight="1">
      <c r="A222" s="48"/>
      <c r="B222" s="45"/>
      <c r="C222" s="28" t="str">
        <f t="array" ref="C222">IF(B222="","",IFERROR(INDEX('Danh mục SP'!$B$5:$B$34,MATCH(B222,'Danh mục SP'!$A$5:$A$34,0)),"Mã không tồn tại"))</f>
        <v/>
      </c>
      <c r="D222" s="45"/>
      <c r="E222" s="46"/>
      <c r="F222" s="31"/>
    </row>
    <row r="223" ht="15.75" customHeight="1">
      <c r="A223" s="47"/>
      <c r="B223" s="43"/>
      <c r="C223" s="23" t="str">
        <f t="array" ref="C223">IF(B223="","",IFERROR(INDEX('Danh mục SP'!$B$5:$B$34,MATCH(B223,'Danh mục SP'!$A$5:$A$34,0)),"Mã không tồn tại"))</f>
        <v/>
      </c>
      <c r="D223" s="43"/>
      <c r="E223" s="44"/>
      <c r="F223" s="26"/>
    </row>
    <row r="224" ht="15.75" customHeight="1">
      <c r="A224" s="48"/>
      <c r="B224" s="45"/>
      <c r="C224" s="28" t="str">
        <f t="array" ref="C224">IF(B224="","",IFERROR(INDEX('Danh mục SP'!$B$5:$B$34,MATCH(B224,'Danh mục SP'!$A$5:$A$34,0)),"Mã không tồn tại"))</f>
        <v/>
      </c>
      <c r="D224" s="45"/>
      <c r="E224" s="46"/>
      <c r="F224" s="31"/>
    </row>
    <row r="225" ht="15.75" customHeight="1">
      <c r="A225" s="47"/>
      <c r="B225" s="43"/>
      <c r="C225" s="23" t="str">
        <f t="array" ref="C225">IF(B225="","",IFERROR(INDEX('Danh mục SP'!$B$5:$B$34,MATCH(B225,'Danh mục SP'!$A$5:$A$34,0)),"Mã không tồn tại"))</f>
        <v/>
      </c>
      <c r="D225" s="43"/>
      <c r="E225" s="44"/>
      <c r="F225" s="26"/>
    </row>
    <row r="226" ht="15.75" customHeight="1">
      <c r="A226" s="48"/>
      <c r="B226" s="45"/>
      <c r="C226" s="28" t="str">
        <f t="array" ref="C226">IF(B226="","",IFERROR(INDEX('Danh mục SP'!$B$5:$B$34,MATCH(B226,'Danh mục SP'!$A$5:$A$34,0)),"Mã không tồn tại"))</f>
        <v/>
      </c>
      <c r="D226" s="45"/>
      <c r="E226" s="46"/>
      <c r="F226" s="31"/>
    </row>
    <row r="227" ht="15.75" customHeight="1">
      <c r="A227" s="47"/>
      <c r="B227" s="43"/>
      <c r="C227" s="23" t="str">
        <f t="array" ref="C227">IF(B227="","",IFERROR(INDEX('Danh mục SP'!$B$5:$B$34,MATCH(B227,'Danh mục SP'!$A$5:$A$34,0)),"Mã không tồn tại"))</f>
        <v/>
      </c>
      <c r="D227" s="43"/>
      <c r="E227" s="44"/>
      <c r="F227" s="26"/>
    </row>
    <row r="228" ht="15.75" customHeight="1">
      <c r="A228" s="48"/>
      <c r="B228" s="45"/>
      <c r="C228" s="28" t="str">
        <f t="array" ref="C228">IF(B228="","",IFERROR(INDEX('Danh mục SP'!$B$5:$B$34,MATCH(B228,'Danh mục SP'!$A$5:$A$34,0)),"Mã không tồn tại"))</f>
        <v/>
      </c>
      <c r="D228" s="45"/>
      <c r="E228" s="46"/>
      <c r="F228" s="31"/>
    </row>
    <row r="229" ht="15.75" customHeight="1">
      <c r="A229" s="47"/>
      <c r="B229" s="43"/>
      <c r="C229" s="23" t="str">
        <f t="array" ref="C229">IF(B229="","",IFERROR(INDEX('Danh mục SP'!$B$5:$B$34,MATCH(B229,'Danh mục SP'!$A$5:$A$34,0)),"Mã không tồn tại"))</f>
        <v/>
      </c>
      <c r="D229" s="43"/>
      <c r="E229" s="44"/>
      <c r="F229" s="26"/>
    </row>
    <row r="230" ht="15.75" customHeight="1">
      <c r="A230" s="48"/>
      <c r="B230" s="45"/>
      <c r="C230" s="28" t="str">
        <f t="array" ref="C230">IF(B230="","",IFERROR(INDEX('Danh mục SP'!$B$5:$B$34,MATCH(B230,'Danh mục SP'!$A$5:$A$34,0)),"Mã không tồn tại"))</f>
        <v/>
      </c>
      <c r="D230" s="45"/>
      <c r="E230" s="46"/>
      <c r="F230" s="31"/>
    </row>
    <row r="231" ht="15.75" customHeight="1">
      <c r="A231" s="47"/>
      <c r="B231" s="43"/>
      <c r="C231" s="23" t="str">
        <f t="array" ref="C231">IF(B231="","",IFERROR(INDEX('Danh mục SP'!$B$5:$B$34,MATCH(B231,'Danh mục SP'!$A$5:$A$34,0)),"Mã không tồn tại"))</f>
        <v/>
      </c>
      <c r="D231" s="43"/>
      <c r="E231" s="44"/>
      <c r="F231" s="26"/>
    </row>
    <row r="232" ht="15.75" customHeight="1">
      <c r="A232" s="48"/>
      <c r="B232" s="45"/>
      <c r="C232" s="28" t="str">
        <f t="array" ref="C232">IF(B232="","",IFERROR(INDEX('Danh mục SP'!$B$5:$B$34,MATCH(B232,'Danh mục SP'!$A$5:$A$34,0)),"Mã không tồn tại"))</f>
        <v/>
      </c>
      <c r="D232" s="45"/>
      <c r="E232" s="46"/>
      <c r="F232" s="31"/>
    </row>
    <row r="233" ht="15.75" customHeight="1">
      <c r="A233" s="47"/>
      <c r="B233" s="43"/>
      <c r="C233" s="23" t="str">
        <f t="array" ref="C233">IF(B233="","",IFERROR(INDEX('Danh mục SP'!$B$5:$B$34,MATCH(B233,'Danh mục SP'!$A$5:$A$34,0)),"Mã không tồn tại"))</f>
        <v/>
      </c>
      <c r="D233" s="43"/>
      <c r="E233" s="44"/>
      <c r="F233" s="26"/>
    </row>
    <row r="234" ht="15.75" customHeight="1">
      <c r="A234" s="48"/>
      <c r="B234" s="45"/>
      <c r="C234" s="28" t="str">
        <f t="array" ref="C234">IF(B234="","",IFERROR(INDEX('Danh mục SP'!$B$5:$B$34,MATCH(B234,'Danh mục SP'!$A$5:$A$34,0)),"Mã không tồn tại"))</f>
        <v/>
      </c>
      <c r="D234" s="45"/>
      <c r="E234" s="46"/>
      <c r="F234" s="31"/>
    </row>
    <row r="235" ht="15.75" customHeight="1">
      <c r="A235" s="47"/>
      <c r="B235" s="43"/>
      <c r="C235" s="23" t="str">
        <f t="array" ref="C235">IF(B235="","",IFERROR(INDEX('Danh mục SP'!$B$5:$B$34,MATCH(B235,'Danh mục SP'!$A$5:$A$34,0)),"Mã không tồn tại"))</f>
        <v/>
      </c>
      <c r="D235" s="43"/>
      <c r="E235" s="44"/>
      <c r="F235" s="26"/>
    </row>
    <row r="236" ht="15.75" customHeight="1">
      <c r="A236" s="48"/>
      <c r="B236" s="45"/>
      <c r="C236" s="28" t="str">
        <f t="array" ref="C236">IF(B236="","",IFERROR(INDEX('Danh mục SP'!$B$5:$B$34,MATCH(B236,'Danh mục SP'!$A$5:$A$34,0)),"Mã không tồn tại"))</f>
        <v/>
      </c>
      <c r="D236" s="45"/>
      <c r="E236" s="46"/>
      <c r="F236" s="31"/>
    </row>
    <row r="237" ht="15.75" customHeight="1">
      <c r="A237" s="47"/>
      <c r="B237" s="43"/>
      <c r="C237" s="23" t="str">
        <f t="array" ref="C237">IF(B237="","",IFERROR(INDEX('Danh mục SP'!$B$5:$B$34,MATCH(B237,'Danh mục SP'!$A$5:$A$34,0)),"Mã không tồn tại"))</f>
        <v/>
      </c>
      <c r="D237" s="43"/>
      <c r="E237" s="44"/>
      <c r="F237" s="26"/>
    </row>
    <row r="238" ht="15.75" customHeight="1">
      <c r="A238" s="48"/>
      <c r="B238" s="45"/>
      <c r="C238" s="28" t="str">
        <f t="array" ref="C238">IF(B238="","",IFERROR(INDEX('Danh mục SP'!$B$5:$B$34,MATCH(B238,'Danh mục SP'!$A$5:$A$34,0)),"Mã không tồn tại"))</f>
        <v/>
      </c>
      <c r="D238" s="45"/>
      <c r="E238" s="46"/>
      <c r="F238" s="31"/>
    </row>
    <row r="239" ht="15.75" customHeight="1">
      <c r="A239" s="47"/>
      <c r="B239" s="43"/>
      <c r="C239" s="23" t="str">
        <f t="array" ref="C239">IF(B239="","",IFERROR(INDEX('Danh mục SP'!$B$5:$B$34,MATCH(B239,'Danh mục SP'!$A$5:$A$34,0)),"Mã không tồn tại"))</f>
        <v/>
      </c>
      <c r="D239" s="43"/>
      <c r="E239" s="44"/>
      <c r="F239" s="26"/>
    </row>
    <row r="240" ht="15.75" customHeight="1">
      <c r="A240" s="48"/>
      <c r="B240" s="45"/>
      <c r="C240" s="28" t="str">
        <f t="array" ref="C240">IF(B240="","",IFERROR(INDEX('Danh mục SP'!$B$5:$B$34,MATCH(B240,'Danh mục SP'!$A$5:$A$34,0)),"Mã không tồn tại"))</f>
        <v/>
      </c>
      <c r="D240" s="45"/>
      <c r="E240" s="46"/>
      <c r="F240" s="31"/>
    </row>
    <row r="241" ht="15.75" customHeight="1">
      <c r="A241" s="47"/>
      <c r="B241" s="43"/>
      <c r="C241" s="23" t="str">
        <f t="array" ref="C241">IF(B241="","",IFERROR(INDEX('Danh mục SP'!$B$5:$B$34,MATCH(B241,'Danh mục SP'!$A$5:$A$34,0)),"Mã không tồn tại"))</f>
        <v/>
      </c>
      <c r="D241" s="43"/>
      <c r="E241" s="44"/>
      <c r="F241" s="26"/>
    </row>
    <row r="242" ht="15.75" customHeight="1">
      <c r="A242" s="48"/>
      <c r="B242" s="45"/>
      <c r="C242" s="28" t="str">
        <f t="array" ref="C242">IF(B242="","",IFERROR(INDEX('Danh mục SP'!$B$5:$B$34,MATCH(B242,'Danh mục SP'!$A$5:$A$34,0)),"Mã không tồn tại"))</f>
        <v/>
      </c>
      <c r="D242" s="45"/>
      <c r="E242" s="46"/>
      <c r="F242" s="31"/>
    </row>
    <row r="243" ht="15.75" customHeight="1">
      <c r="A243" s="47"/>
      <c r="B243" s="43"/>
      <c r="C243" s="23" t="str">
        <f t="array" ref="C243">IF(B243="","",IFERROR(INDEX('Danh mục SP'!$B$5:$B$34,MATCH(B243,'Danh mục SP'!$A$5:$A$34,0)),"Mã không tồn tại"))</f>
        <v/>
      </c>
      <c r="D243" s="43"/>
      <c r="E243" s="44"/>
      <c r="F243" s="26"/>
    </row>
    <row r="244" ht="15.75" customHeight="1">
      <c r="A244" s="48"/>
      <c r="B244" s="45"/>
      <c r="C244" s="28" t="str">
        <f t="array" ref="C244">IF(B244="","",IFERROR(INDEX('Danh mục SP'!$B$5:$B$34,MATCH(B244,'Danh mục SP'!$A$5:$A$34,0)),"Mã không tồn tại"))</f>
        <v/>
      </c>
      <c r="D244" s="45"/>
      <c r="E244" s="46"/>
      <c r="F244" s="31"/>
    </row>
    <row r="245" ht="15.75" customHeight="1">
      <c r="A245" s="47"/>
      <c r="B245" s="43"/>
      <c r="C245" s="23" t="str">
        <f t="array" ref="C245">IF(B245="","",IFERROR(INDEX('Danh mục SP'!$B$5:$B$34,MATCH(B245,'Danh mục SP'!$A$5:$A$34,0)),"Mã không tồn tại"))</f>
        <v/>
      </c>
      <c r="D245" s="43"/>
      <c r="E245" s="44"/>
      <c r="F245" s="26"/>
    </row>
    <row r="246" ht="15.75" customHeight="1">
      <c r="A246" s="48"/>
      <c r="B246" s="45"/>
      <c r="C246" s="28" t="str">
        <f t="array" ref="C246">IF(B246="","",IFERROR(INDEX('Danh mục SP'!$B$5:$B$34,MATCH(B246,'Danh mục SP'!$A$5:$A$34,0)),"Mã không tồn tại"))</f>
        <v/>
      </c>
      <c r="D246" s="45"/>
      <c r="E246" s="46"/>
      <c r="F246" s="31"/>
    </row>
    <row r="247" ht="15.75" customHeight="1">
      <c r="A247" s="47"/>
      <c r="B247" s="43"/>
      <c r="C247" s="23" t="str">
        <f t="array" ref="C247">IF(B247="","",IFERROR(INDEX('Danh mục SP'!$B$5:$B$34,MATCH(B247,'Danh mục SP'!$A$5:$A$34,0)),"Mã không tồn tại"))</f>
        <v/>
      </c>
      <c r="D247" s="43"/>
      <c r="E247" s="44"/>
      <c r="F247" s="26"/>
    </row>
    <row r="248" ht="15.75" customHeight="1">
      <c r="A248" s="48"/>
      <c r="B248" s="45"/>
      <c r="C248" s="28" t="str">
        <f t="array" ref="C248">IF(B248="","",IFERROR(INDEX('Danh mục SP'!$B$5:$B$34,MATCH(B248,'Danh mục SP'!$A$5:$A$34,0)),"Mã không tồn tại"))</f>
        <v/>
      </c>
      <c r="D248" s="45"/>
      <c r="E248" s="46"/>
      <c r="F248" s="31"/>
    </row>
    <row r="249" ht="15.75" customHeight="1">
      <c r="A249" s="47"/>
      <c r="B249" s="43"/>
      <c r="C249" s="23" t="str">
        <f t="array" ref="C249">IF(B249="","",IFERROR(INDEX('Danh mục SP'!$B$5:$B$34,MATCH(B249,'Danh mục SP'!$A$5:$A$34,0)),"Mã không tồn tại"))</f>
        <v/>
      </c>
      <c r="D249" s="43"/>
      <c r="E249" s="44"/>
      <c r="F249" s="26"/>
    </row>
    <row r="250" ht="15.75" customHeight="1">
      <c r="A250" s="48"/>
      <c r="B250" s="45"/>
      <c r="C250" s="28" t="str">
        <f t="array" ref="C250">IF(B250="","",IFERROR(INDEX('Danh mục SP'!$B$5:$B$34,MATCH(B250,'Danh mục SP'!$A$5:$A$34,0)),"Mã không tồn tại"))</f>
        <v/>
      </c>
      <c r="D250" s="45"/>
      <c r="E250" s="46"/>
      <c r="F250" s="31"/>
    </row>
    <row r="251" ht="15.75" customHeight="1">
      <c r="A251" s="47"/>
      <c r="B251" s="43"/>
      <c r="C251" s="23" t="str">
        <f t="array" ref="C251">IF(B251="","",IFERROR(INDEX('Danh mục SP'!$B$5:$B$34,MATCH(B251,'Danh mục SP'!$A$5:$A$34,0)),"Mã không tồn tại"))</f>
        <v/>
      </c>
      <c r="D251" s="43"/>
      <c r="E251" s="44"/>
      <c r="F251" s="26"/>
    </row>
    <row r="252" ht="15.75" customHeight="1">
      <c r="A252" s="48"/>
      <c r="B252" s="45"/>
      <c r="C252" s="28" t="str">
        <f t="array" ref="C252">IF(B252="","",IFERROR(INDEX('Danh mục SP'!$B$5:$B$34,MATCH(B252,'Danh mục SP'!$A$5:$A$34,0)),"Mã không tồn tại"))</f>
        <v/>
      </c>
      <c r="D252" s="45"/>
      <c r="E252" s="46"/>
      <c r="F252" s="31"/>
    </row>
    <row r="253" ht="15.75" customHeight="1">
      <c r="A253" s="47"/>
      <c r="B253" s="43"/>
      <c r="C253" s="23" t="str">
        <f t="array" ref="C253">IF(B253="","",IFERROR(INDEX('Danh mục SP'!$B$5:$B$34,MATCH(B253,'Danh mục SP'!$A$5:$A$34,0)),"Mã không tồn tại"))</f>
        <v/>
      </c>
      <c r="D253" s="43"/>
      <c r="E253" s="44"/>
      <c r="F253" s="26"/>
    </row>
    <row r="254" ht="15.75" customHeight="1">
      <c r="A254" s="48"/>
      <c r="B254" s="45"/>
      <c r="C254" s="28" t="str">
        <f t="array" ref="C254">IF(B254="","",IFERROR(INDEX('Danh mục SP'!$B$5:$B$34,MATCH(B254,'Danh mục SP'!$A$5:$A$34,0)),"Mã không tồn tại"))</f>
        <v/>
      </c>
      <c r="D254" s="45"/>
      <c r="E254" s="46"/>
      <c r="F254" s="31"/>
    </row>
    <row r="255" ht="15.75" customHeight="1">
      <c r="A255" s="47"/>
      <c r="B255" s="43"/>
      <c r="C255" s="23" t="str">
        <f t="array" ref="C255">IF(B255="","",IFERROR(INDEX('Danh mục SP'!$B$5:$B$34,MATCH(B255,'Danh mục SP'!$A$5:$A$34,0)),"Mã không tồn tại"))</f>
        <v/>
      </c>
      <c r="D255" s="43"/>
      <c r="E255" s="44"/>
      <c r="F255" s="26"/>
    </row>
    <row r="256" ht="15.75" customHeight="1">
      <c r="A256" s="48"/>
      <c r="B256" s="45"/>
      <c r="C256" s="28" t="str">
        <f t="array" ref="C256">IF(B256="","",IFERROR(INDEX('Danh mục SP'!$B$5:$B$34,MATCH(B256,'Danh mục SP'!$A$5:$A$34,0)),"Mã không tồn tại"))</f>
        <v/>
      </c>
      <c r="D256" s="45"/>
      <c r="E256" s="46"/>
      <c r="F256" s="31"/>
    </row>
    <row r="257" ht="15.75" customHeight="1">
      <c r="A257" s="47"/>
      <c r="B257" s="43"/>
      <c r="C257" s="23" t="str">
        <f t="array" ref="C257">IF(B257="","",IFERROR(INDEX('Danh mục SP'!$B$5:$B$34,MATCH(B257,'Danh mục SP'!$A$5:$A$34,0)),"Mã không tồn tại"))</f>
        <v/>
      </c>
      <c r="D257" s="43"/>
      <c r="E257" s="44"/>
      <c r="F257" s="26"/>
    </row>
    <row r="258" ht="15.75" customHeight="1">
      <c r="A258" s="48"/>
      <c r="B258" s="45"/>
      <c r="C258" s="28" t="str">
        <f t="array" ref="C258">IF(B258="","",IFERROR(INDEX('Danh mục SP'!$B$5:$B$34,MATCH(B258,'Danh mục SP'!$A$5:$A$34,0)),"Mã không tồn tại"))</f>
        <v/>
      </c>
      <c r="D258" s="45"/>
      <c r="E258" s="46"/>
      <c r="F258" s="31"/>
    </row>
    <row r="259" ht="15.75" customHeight="1">
      <c r="A259" s="47"/>
      <c r="B259" s="43"/>
      <c r="C259" s="23" t="str">
        <f t="array" ref="C259">IF(B259="","",IFERROR(INDEX('Danh mục SP'!$B$5:$B$34,MATCH(B259,'Danh mục SP'!$A$5:$A$34,0)),"Mã không tồn tại"))</f>
        <v/>
      </c>
      <c r="D259" s="43"/>
      <c r="E259" s="44"/>
      <c r="F259" s="26"/>
    </row>
    <row r="260" ht="15.75" customHeight="1">
      <c r="A260" s="48"/>
      <c r="B260" s="45"/>
      <c r="C260" s="28" t="str">
        <f t="array" ref="C260">IF(B260="","",IFERROR(INDEX('Danh mục SP'!$B$5:$B$34,MATCH(B260,'Danh mục SP'!$A$5:$A$34,0)),"Mã không tồn tại"))</f>
        <v/>
      </c>
      <c r="D260" s="45"/>
      <c r="E260" s="46"/>
      <c r="F260" s="31"/>
    </row>
    <row r="261" ht="15.75" customHeight="1">
      <c r="A261" s="47"/>
      <c r="B261" s="43"/>
      <c r="C261" s="23" t="str">
        <f t="array" ref="C261">IF(B261="","",IFERROR(INDEX('Danh mục SP'!$B$5:$B$34,MATCH(B261,'Danh mục SP'!$A$5:$A$34,0)),"Mã không tồn tại"))</f>
        <v/>
      </c>
      <c r="D261" s="43"/>
      <c r="E261" s="44"/>
      <c r="F261" s="26"/>
    </row>
    <row r="262" ht="15.75" customHeight="1">
      <c r="A262" s="48"/>
      <c r="B262" s="45"/>
      <c r="C262" s="28" t="str">
        <f t="array" ref="C262">IF(B262="","",IFERROR(INDEX('Danh mục SP'!$B$5:$B$34,MATCH(B262,'Danh mục SP'!$A$5:$A$34,0)),"Mã không tồn tại"))</f>
        <v/>
      </c>
      <c r="D262" s="45"/>
      <c r="E262" s="46"/>
      <c r="F262" s="31"/>
    </row>
    <row r="263" ht="15.75" customHeight="1">
      <c r="A263" s="47"/>
      <c r="B263" s="43"/>
      <c r="C263" s="23" t="str">
        <f t="array" ref="C263">IF(B263="","",IFERROR(INDEX('Danh mục SP'!$B$5:$B$34,MATCH(B263,'Danh mục SP'!$A$5:$A$34,0)),"Mã không tồn tại"))</f>
        <v/>
      </c>
      <c r="D263" s="43"/>
      <c r="E263" s="44"/>
      <c r="F263" s="26"/>
    </row>
    <row r="264" ht="15.75" customHeight="1">
      <c r="A264" s="48"/>
      <c r="B264" s="45"/>
      <c r="C264" s="28" t="str">
        <f t="array" ref="C264">IF(B264="","",IFERROR(INDEX('Danh mục SP'!$B$5:$B$34,MATCH(B264,'Danh mục SP'!$A$5:$A$34,0)),"Mã không tồn tại"))</f>
        <v/>
      </c>
      <c r="D264" s="45"/>
      <c r="E264" s="46"/>
      <c r="F264" s="31"/>
    </row>
    <row r="265" ht="15.75" customHeight="1">
      <c r="A265" s="47"/>
      <c r="B265" s="43"/>
      <c r="C265" s="23" t="str">
        <f t="array" ref="C265">IF(B265="","",IFERROR(INDEX('Danh mục SP'!$B$5:$B$34,MATCH(B265,'Danh mục SP'!$A$5:$A$34,0)),"Mã không tồn tại"))</f>
        <v/>
      </c>
      <c r="D265" s="43"/>
      <c r="E265" s="44"/>
      <c r="F265" s="26"/>
    </row>
    <row r="266" ht="15.75" customHeight="1">
      <c r="A266" s="48"/>
      <c r="B266" s="45"/>
      <c r="C266" s="28" t="str">
        <f t="array" ref="C266">IF(B266="","",IFERROR(INDEX('Danh mục SP'!$B$5:$B$34,MATCH(B266,'Danh mục SP'!$A$5:$A$34,0)),"Mã không tồn tại"))</f>
        <v/>
      </c>
      <c r="D266" s="45"/>
      <c r="E266" s="46"/>
      <c r="F266" s="31"/>
    </row>
    <row r="267" ht="15.75" customHeight="1">
      <c r="A267" s="47"/>
      <c r="B267" s="43"/>
      <c r="C267" s="23" t="str">
        <f t="array" ref="C267">IF(B267="","",IFERROR(INDEX('Danh mục SP'!$B$5:$B$34,MATCH(B267,'Danh mục SP'!$A$5:$A$34,0)),"Mã không tồn tại"))</f>
        <v/>
      </c>
      <c r="D267" s="43"/>
      <c r="E267" s="44"/>
      <c r="F267" s="26"/>
    </row>
    <row r="268" ht="15.75" customHeight="1">
      <c r="A268" s="48"/>
      <c r="B268" s="45"/>
      <c r="C268" s="28" t="str">
        <f t="array" ref="C268">IF(B268="","",IFERROR(INDEX('Danh mục SP'!$B$5:$B$34,MATCH(B268,'Danh mục SP'!$A$5:$A$34,0)),"Mã không tồn tại"))</f>
        <v/>
      </c>
      <c r="D268" s="45"/>
      <c r="E268" s="46"/>
      <c r="F268" s="31"/>
    </row>
    <row r="269" ht="15.75" customHeight="1">
      <c r="A269" s="47"/>
      <c r="B269" s="43"/>
      <c r="C269" s="23" t="str">
        <f t="array" ref="C269">IF(B269="","",IFERROR(INDEX('Danh mục SP'!$B$5:$B$34,MATCH(B269,'Danh mục SP'!$A$5:$A$34,0)),"Mã không tồn tại"))</f>
        <v/>
      </c>
      <c r="D269" s="43"/>
      <c r="E269" s="44"/>
      <c r="F269" s="26"/>
    </row>
    <row r="270" ht="15.75" customHeight="1">
      <c r="A270" s="48"/>
      <c r="B270" s="45"/>
      <c r="C270" s="28" t="str">
        <f t="array" ref="C270">IF(B270="","",IFERROR(INDEX('Danh mục SP'!$B$5:$B$34,MATCH(B270,'Danh mục SP'!$A$5:$A$34,0)),"Mã không tồn tại"))</f>
        <v/>
      </c>
      <c r="D270" s="45"/>
      <c r="E270" s="46"/>
      <c r="F270" s="31"/>
    </row>
    <row r="271" ht="15.75" customHeight="1">
      <c r="A271" s="47"/>
      <c r="B271" s="43"/>
      <c r="C271" s="23" t="str">
        <f t="array" ref="C271">IF(B271="","",IFERROR(INDEX('Danh mục SP'!$B$5:$B$34,MATCH(B271,'Danh mục SP'!$A$5:$A$34,0)),"Mã không tồn tại"))</f>
        <v/>
      </c>
      <c r="D271" s="43"/>
      <c r="E271" s="44"/>
      <c r="F271" s="26"/>
    </row>
    <row r="272" ht="15.75" customHeight="1">
      <c r="A272" s="48"/>
      <c r="B272" s="45"/>
      <c r="C272" s="28" t="str">
        <f t="array" ref="C272">IF(B272="","",IFERROR(INDEX('Danh mục SP'!$B$5:$B$34,MATCH(B272,'Danh mục SP'!$A$5:$A$34,0)),"Mã không tồn tại"))</f>
        <v/>
      </c>
      <c r="D272" s="45"/>
      <c r="E272" s="46"/>
      <c r="F272" s="31"/>
    </row>
    <row r="273" ht="15.75" customHeight="1">
      <c r="A273" s="47"/>
      <c r="B273" s="43"/>
      <c r="C273" s="23" t="str">
        <f t="array" ref="C273">IF(B273="","",IFERROR(INDEX('Danh mục SP'!$B$5:$B$34,MATCH(B273,'Danh mục SP'!$A$5:$A$34,0)),"Mã không tồn tại"))</f>
        <v/>
      </c>
      <c r="D273" s="43"/>
      <c r="E273" s="44"/>
      <c r="F273" s="26"/>
    </row>
    <row r="274" ht="15.75" customHeight="1">
      <c r="A274" s="48"/>
      <c r="B274" s="45"/>
      <c r="C274" s="28" t="str">
        <f t="array" ref="C274">IF(B274="","",IFERROR(INDEX('Danh mục SP'!$B$5:$B$34,MATCH(B274,'Danh mục SP'!$A$5:$A$34,0)),"Mã không tồn tại"))</f>
        <v/>
      </c>
      <c r="D274" s="45"/>
      <c r="E274" s="46"/>
      <c r="F274" s="31"/>
    </row>
    <row r="275" ht="15.75" customHeight="1">
      <c r="A275" s="47"/>
      <c r="B275" s="43"/>
      <c r="C275" s="23" t="str">
        <f t="array" ref="C275">IF(B275="","",IFERROR(INDEX('Danh mục SP'!$B$5:$B$34,MATCH(B275,'Danh mục SP'!$A$5:$A$34,0)),"Mã không tồn tại"))</f>
        <v/>
      </c>
      <c r="D275" s="43"/>
      <c r="E275" s="44"/>
      <c r="F275" s="26"/>
    </row>
    <row r="276" ht="15.75" customHeight="1">
      <c r="A276" s="48"/>
      <c r="B276" s="45"/>
      <c r="C276" s="28" t="str">
        <f t="array" ref="C276">IF(B276="","",IFERROR(INDEX('Danh mục SP'!$B$5:$B$34,MATCH(B276,'Danh mục SP'!$A$5:$A$34,0)),"Mã không tồn tại"))</f>
        <v/>
      </c>
      <c r="D276" s="45"/>
      <c r="E276" s="46"/>
      <c r="F276" s="31"/>
    </row>
    <row r="277" ht="15.75" customHeight="1">
      <c r="A277" s="47"/>
      <c r="B277" s="43"/>
      <c r="C277" s="23" t="str">
        <f t="array" ref="C277">IF(B277="","",IFERROR(INDEX('Danh mục SP'!$B$5:$B$34,MATCH(B277,'Danh mục SP'!$A$5:$A$34,0)),"Mã không tồn tại"))</f>
        <v/>
      </c>
      <c r="D277" s="43"/>
      <c r="E277" s="44"/>
      <c r="F277" s="26"/>
    </row>
    <row r="278" ht="15.75" customHeight="1">
      <c r="A278" s="48"/>
      <c r="B278" s="45"/>
      <c r="C278" s="28" t="str">
        <f t="array" ref="C278">IF(B278="","",IFERROR(INDEX('Danh mục SP'!$B$5:$B$34,MATCH(B278,'Danh mục SP'!$A$5:$A$34,0)),"Mã không tồn tại"))</f>
        <v/>
      </c>
      <c r="D278" s="45"/>
      <c r="E278" s="46"/>
      <c r="F278" s="31"/>
    </row>
    <row r="279" ht="15.75" customHeight="1">
      <c r="A279" s="47"/>
      <c r="B279" s="43"/>
      <c r="C279" s="23" t="str">
        <f t="array" ref="C279">IF(B279="","",IFERROR(INDEX('Danh mục SP'!$B$5:$B$34,MATCH(B279,'Danh mục SP'!$A$5:$A$34,0)),"Mã không tồn tại"))</f>
        <v/>
      </c>
      <c r="D279" s="43"/>
      <c r="E279" s="44"/>
      <c r="F279" s="26"/>
    </row>
    <row r="280" ht="15.75" customHeight="1">
      <c r="A280" s="48"/>
      <c r="B280" s="45"/>
      <c r="C280" s="28" t="str">
        <f t="array" ref="C280">IF(B280="","",IFERROR(INDEX('Danh mục SP'!$B$5:$B$34,MATCH(B280,'Danh mục SP'!$A$5:$A$34,0)),"Mã không tồn tại"))</f>
        <v/>
      </c>
      <c r="D280" s="45"/>
      <c r="E280" s="46"/>
      <c r="F280" s="31"/>
    </row>
    <row r="281" ht="15.75" customHeight="1">
      <c r="A281" s="47"/>
      <c r="B281" s="43"/>
      <c r="C281" s="23" t="str">
        <f t="array" ref="C281">IF(B281="","",IFERROR(INDEX('Danh mục SP'!$B$5:$B$34,MATCH(B281,'Danh mục SP'!$A$5:$A$34,0)),"Mã không tồn tại"))</f>
        <v/>
      </c>
      <c r="D281" s="43"/>
      <c r="E281" s="44"/>
      <c r="F281" s="26"/>
    </row>
    <row r="282" ht="15.75" customHeight="1">
      <c r="A282" s="48"/>
      <c r="B282" s="45"/>
      <c r="C282" s="28" t="str">
        <f t="array" ref="C282">IF(B282="","",IFERROR(INDEX('Danh mục SP'!$B$5:$B$34,MATCH(B282,'Danh mục SP'!$A$5:$A$34,0)),"Mã không tồn tại"))</f>
        <v/>
      </c>
      <c r="D282" s="45"/>
      <c r="E282" s="46"/>
      <c r="F282" s="31"/>
    </row>
    <row r="283" ht="15.75" customHeight="1">
      <c r="A283" s="47"/>
      <c r="B283" s="43"/>
      <c r="C283" s="23" t="str">
        <f t="array" ref="C283">IF(B283="","",IFERROR(INDEX('Danh mục SP'!$B$5:$B$34,MATCH(B283,'Danh mục SP'!$A$5:$A$34,0)),"Mã không tồn tại"))</f>
        <v/>
      </c>
      <c r="D283" s="43"/>
      <c r="E283" s="44"/>
      <c r="F283" s="26"/>
    </row>
    <row r="284" ht="15.75" customHeight="1">
      <c r="A284" s="48"/>
      <c r="B284" s="45"/>
      <c r="C284" s="28" t="str">
        <f t="array" ref="C284">IF(B284="","",IFERROR(INDEX('Danh mục SP'!$B$5:$B$34,MATCH(B284,'Danh mục SP'!$A$5:$A$34,0)),"Mã không tồn tại"))</f>
        <v/>
      </c>
      <c r="D284" s="45"/>
      <c r="E284" s="46"/>
      <c r="F284" s="31"/>
    </row>
    <row r="285" ht="15.75" customHeight="1">
      <c r="A285" s="47"/>
      <c r="B285" s="43"/>
      <c r="C285" s="23" t="str">
        <f t="array" ref="C285">IF(B285="","",IFERROR(INDEX('Danh mục SP'!$B$5:$B$34,MATCH(B285,'Danh mục SP'!$A$5:$A$34,0)),"Mã không tồn tại"))</f>
        <v/>
      </c>
      <c r="D285" s="43"/>
      <c r="E285" s="44"/>
      <c r="F285" s="26"/>
    </row>
    <row r="286" ht="15.75" customHeight="1">
      <c r="A286" s="48"/>
      <c r="B286" s="45"/>
      <c r="C286" s="28" t="str">
        <f t="array" ref="C286">IF(B286="","",IFERROR(INDEX('Danh mục SP'!$B$5:$B$34,MATCH(B286,'Danh mục SP'!$A$5:$A$34,0)),"Mã không tồn tại"))</f>
        <v/>
      </c>
      <c r="D286" s="45"/>
      <c r="E286" s="46"/>
      <c r="F286" s="31"/>
    </row>
    <row r="287" ht="15.75" customHeight="1">
      <c r="A287" s="47"/>
      <c r="B287" s="43"/>
      <c r="C287" s="23" t="str">
        <f t="array" ref="C287">IF(B287="","",IFERROR(INDEX('Danh mục SP'!$B$5:$B$34,MATCH(B287,'Danh mục SP'!$A$5:$A$34,0)),"Mã không tồn tại"))</f>
        <v/>
      </c>
      <c r="D287" s="43"/>
      <c r="E287" s="44"/>
      <c r="F287" s="26"/>
    </row>
    <row r="288" ht="15.75" customHeight="1">
      <c r="A288" s="48"/>
      <c r="B288" s="45"/>
      <c r="C288" s="28" t="str">
        <f t="array" ref="C288">IF(B288="","",IFERROR(INDEX('Danh mục SP'!$B$5:$B$34,MATCH(B288,'Danh mục SP'!$A$5:$A$34,0)),"Mã không tồn tại"))</f>
        <v/>
      </c>
      <c r="D288" s="45"/>
      <c r="E288" s="46"/>
      <c r="F288" s="31"/>
    </row>
    <row r="289" ht="15.75" customHeight="1">
      <c r="A289" s="47"/>
      <c r="B289" s="43"/>
      <c r="C289" s="23" t="str">
        <f t="array" ref="C289">IF(B289="","",IFERROR(INDEX('Danh mục SP'!$B$5:$B$34,MATCH(B289,'Danh mục SP'!$A$5:$A$34,0)),"Mã không tồn tại"))</f>
        <v/>
      </c>
      <c r="D289" s="43"/>
      <c r="E289" s="44"/>
      <c r="F289" s="26"/>
    </row>
    <row r="290" ht="15.75" customHeight="1">
      <c r="A290" s="48"/>
      <c r="B290" s="45"/>
      <c r="C290" s="28" t="str">
        <f t="array" ref="C290">IF(B290="","",IFERROR(INDEX('Danh mục SP'!$B$5:$B$34,MATCH(B290,'Danh mục SP'!$A$5:$A$34,0)),"Mã không tồn tại"))</f>
        <v/>
      </c>
      <c r="D290" s="45"/>
      <c r="E290" s="46"/>
      <c r="F290" s="31"/>
    </row>
    <row r="291" ht="15.75" customHeight="1">
      <c r="A291" s="47"/>
      <c r="B291" s="43"/>
      <c r="C291" s="23" t="str">
        <f t="array" ref="C291">IF(B291="","",IFERROR(INDEX('Danh mục SP'!$B$5:$B$34,MATCH(B291,'Danh mục SP'!$A$5:$A$34,0)),"Mã không tồn tại"))</f>
        <v/>
      </c>
      <c r="D291" s="43"/>
      <c r="E291" s="44"/>
      <c r="F291" s="26"/>
    </row>
    <row r="292" ht="15.75" customHeight="1">
      <c r="A292" s="48"/>
      <c r="B292" s="45"/>
      <c r="C292" s="28" t="str">
        <f t="array" ref="C292">IF(B292="","",IFERROR(INDEX('Danh mục SP'!$B$5:$B$34,MATCH(B292,'Danh mục SP'!$A$5:$A$34,0)),"Mã không tồn tại"))</f>
        <v/>
      </c>
      <c r="D292" s="45"/>
      <c r="E292" s="46"/>
      <c r="F292" s="31"/>
    </row>
    <row r="293" ht="15.75" customHeight="1">
      <c r="A293" s="47"/>
      <c r="B293" s="43"/>
      <c r="C293" s="23" t="str">
        <f t="array" ref="C293">IF(B293="","",IFERROR(INDEX('Danh mục SP'!$B$5:$B$34,MATCH(B293,'Danh mục SP'!$A$5:$A$34,0)),"Mã không tồn tại"))</f>
        <v/>
      </c>
      <c r="D293" s="43"/>
      <c r="E293" s="44"/>
      <c r="F293" s="26"/>
    </row>
    <row r="294" ht="15.75" customHeight="1">
      <c r="A294" s="48"/>
      <c r="B294" s="45"/>
      <c r="C294" s="28" t="str">
        <f t="array" ref="C294">IF(B294="","",IFERROR(INDEX('Danh mục SP'!$B$5:$B$34,MATCH(B294,'Danh mục SP'!$A$5:$A$34,0)),"Mã không tồn tại"))</f>
        <v/>
      </c>
      <c r="D294" s="45"/>
      <c r="E294" s="46"/>
      <c r="F294" s="31"/>
    </row>
    <row r="295" ht="15.75" customHeight="1">
      <c r="A295" s="47"/>
      <c r="B295" s="43"/>
      <c r="C295" s="23" t="str">
        <f t="array" ref="C295">IF(B295="","",IFERROR(INDEX('Danh mục SP'!$B$5:$B$34,MATCH(B295,'Danh mục SP'!$A$5:$A$34,0)),"Mã không tồn tại"))</f>
        <v/>
      </c>
      <c r="D295" s="43"/>
      <c r="E295" s="44"/>
      <c r="F295" s="26"/>
    </row>
    <row r="296" ht="15.75" customHeight="1">
      <c r="A296" s="48"/>
      <c r="B296" s="45"/>
      <c r="C296" s="28" t="str">
        <f t="array" ref="C296">IF(B296="","",IFERROR(INDEX('Danh mục SP'!$B$5:$B$34,MATCH(B296,'Danh mục SP'!$A$5:$A$34,0)),"Mã không tồn tại"))</f>
        <v/>
      </c>
      <c r="D296" s="45"/>
      <c r="E296" s="46"/>
      <c r="F296" s="31"/>
    </row>
    <row r="297" ht="15.75" customHeight="1">
      <c r="A297" s="47"/>
      <c r="B297" s="43"/>
      <c r="C297" s="23" t="str">
        <f t="array" ref="C297">IF(B297="","",IFERROR(INDEX('Danh mục SP'!$B$5:$B$34,MATCH(B297,'Danh mục SP'!$A$5:$A$34,0)),"Mã không tồn tại"))</f>
        <v/>
      </c>
      <c r="D297" s="43"/>
      <c r="E297" s="44"/>
      <c r="F297" s="26"/>
    </row>
    <row r="298" ht="15.75" customHeight="1">
      <c r="A298" s="48"/>
      <c r="B298" s="45"/>
      <c r="C298" s="28" t="str">
        <f t="array" ref="C298">IF(B298="","",IFERROR(INDEX('Danh mục SP'!$B$5:$B$34,MATCH(B298,'Danh mục SP'!$A$5:$A$34,0)),"Mã không tồn tại"))</f>
        <v/>
      </c>
      <c r="D298" s="45"/>
      <c r="E298" s="46"/>
      <c r="F298" s="31"/>
    </row>
    <row r="299" ht="15.75" customHeight="1">
      <c r="A299" s="47"/>
      <c r="B299" s="43"/>
      <c r="C299" s="23" t="str">
        <f t="array" ref="C299">IF(B299="","",IFERROR(INDEX('Danh mục SP'!$B$5:$B$34,MATCH(B299,'Danh mục SP'!$A$5:$A$34,0)),"Mã không tồn tại"))</f>
        <v/>
      </c>
      <c r="D299" s="43"/>
      <c r="E299" s="44"/>
      <c r="F299" s="26"/>
    </row>
    <row r="300" ht="15.75" customHeight="1">
      <c r="A300" s="48"/>
      <c r="B300" s="45"/>
      <c r="C300" s="28" t="str">
        <f t="array" ref="C300">IF(B300="","",IFERROR(INDEX('Danh mục SP'!$B$5:$B$34,MATCH(B300,'Danh mục SP'!$A$5:$A$34,0)),"Mã không tồn tại"))</f>
        <v/>
      </c>
      <c r="D300" s="45"/>
      <c r="E300" s="46"/>
      <c r="F300" s="31"/>
    </row>
    <row r="301" ht="15.75" customHeight="1">
      <c r="A301" s="47"/>
      <c r="B301" s="43"/>
      <c r="C301" s="23" t="str">
        <f t="array" ref="C301">IF(B301="","",IFERROR(INDEX('Danh mục SP'!$B$5:$B$34,MATCH(B301,'Danh mục SP'!$A$5:$A$34,0)),"Mã không tồn tại"))</f>
        <v/>
      </c>
      <c r="D301" s="43"/>
      <c r="E301" s="44"/>
      <c r="F301" s="26"/>
    </row>
    <row r="302" ht="15.75" customHeight="1">
      <c r="A302" s="48"/>
      <c r="B302" s="45"/>
      <c r="C302" s="28" t="str">
        <f t="array" ref="C302">IF(B302="","",IFERROR(INDEX('Danh mục SP'!$B$5:$B$34,MATCH(B302,'Danh mục SP'!$A$5:$A$34,0)),"Mã không tồn tại"))</f>
        <v/>
      </c>
      <c r="D302" s="45"/>
      <c r="E302" s="46"/>
      <c r="F302" s="31"/>
    </row>
    <row r="303" ht="15.75" customHeight="1">
      <c r="A303" s="47"/>
      <c r="B303" s="43"/>
      <c r="C303" s="23" t="str">
        <f t="array" ref="C303">IF(B303="","",IFERROR(INDEX('Danh mục SP'!$B$5:$B$34,MATCH(B303,'Danh mục SP'!$A$5:$A$34,0)),"Mã không tồn tại"))</f>
        <v/>
      </c>
      <c r="D303" s="43"/>
      <c r="E303" s="44"/>
      <c r="F303" s="26"/>
    </row>
    <row r="304" ht="15.75" customHeight="1">
      <c r="A304" s="48"/>
      <c r="B304" s="45"/>
      <c r="C304" s="28" t="str">
        <f t="array" ref="C304">IF(B304="","",IFERROR(INDEX('Danh mục SP'!$B$5:$B$34,MATCH(B304,'Danh mục SP'!$A$5:$A$34,0)),"Mã không tồn tại"))</f>
        <v/>
      </c>
      <c r="D304" s="45"/>
      <c r="E304" s="46"/>
      <c r="F304" s="31"/>
    </row>
    <row r="305" ht="15.75" customHeight="1">
      <c r="A305" s="47"/>
      <c r="B305" s="43"/>
      <c r="C305" s="23" t="str">
        <f t="array" ref="C305">IF(B305="","",IFERROR(INDEX('Danh mục SP'!$B$5:$B$34,MATCH(B305,'Danh mục SP'!$A$5:$A$34,0)),"Mã không tồn tại"))</f>
        <v/>
      </c>
      <c r="D305" s="43"/>
      <c r="E305" s="44"/>
      <c r="F305" s="26"/>
    </row>
    <row r="306" ht="15.75" customHeight="1">
      <c r="A306" s="48"/>
      <c r="B306" s="45"/>
      <c r="C306" s="28" t="str">
        <f t="array" ref="C306">IF(B306="","",IFERROR(INDEX('Danh mục SP'!$B$5:$B$34,MATCH(B306,'Danh mục SP'!$A$5:$A$34,0)),"Mã không tồn tại"))</f>
        <v/>
      </c>
      <c r="D306" s="45"/>
      <c r="E306" s="46"/>
      <c r="F306" s="31"/>
    </row>
    <row r="307" ht="15.75" customHeight="1">
      <c r="A307" s="47"/>
      <c r="B307" s="43"/>
      <c r="C307" s="23" t="str">
        <f t="array" ref="C307">IF(B307="","",IFERROR(INDEX('Danh mục SP'!$B$5:$B$34,MATCH(B307,'Danh mục SP'!$A$5:$A$34,0)),"Mã không tồn tại"))</f>
        <v/>
      </c>
      <c r="D307" s="43"/>
      <c r="E307" s="44"/>
      <c r="F307" s="26"/>
    </row>
    <row r="308" ht="15.75" customHeight="1">
      <c r="A308" s="48"/>
      <c r="B308" s="45"/>
      <c r="C308" s="28" t="str">
        <f t="array" ref="C308">IF(B308="","",IFERROR(INDEX('Danh mục SP'!$B$5:$B$34,MATCH(B308,'Danh mục SP'!$A$5:$A$34,0)),"Mã không tồn tại"))</f>
        <v/>
      </c>
      <c r="D308" s="45"/>
      <c r="E308" s="46"/>
      <c r="F308" s="31"/>
    </row>
    <row r="309" ht="15.75" customHeight="1">
      <c r="A309" s="47"/>
      <c r="B309" s="43"/>
      <c r="C309" s="23" t="str">
        <f t="array" ref="C309">IF(B309="","",IFERROR(INDEX('Danh mục SP'!$B$5:$B$34,MATCH(B309,'Danh mục SP'!$A$5:$A$34,0)),"Mã không tồn tại"))</f>
        <v/>
      </c>
      <c r="D309" s="43"/>
      <c r="E309" s="44"/>
      <c r="F309" s="26"/>
    </row>
    <row r="310" ht="15.75" customHeight="1">
      <c r="A310" s="48"/>
      <c r="B310" s="45"/>
      <c r="C310" s="28" t="str">
        <f t="array" ref="C310">IF(B310="","",IFERROR(INDEX('Danh mục SP'!$B$5:$B$34,MATCH(B310,'Danh mục SP'!$A$5:$A$34,0)),"Mã không tồn tại"))</f>
        <v/>
      </c>
      <c r="D310" s="45"/>
      <c r="E310" s="46"/>
      <c r="F310" s="31"/>
    </row>
    <row r="311" ht="15.75" customHeight="1">
      <c r="A311" s="47"/>
      <c r="B311" s="43"/>
      <c r="C311" s="23" t="str">
        <f t="array" ref="C311">IF(B311="","",IFERROR(INDEX('Danh mục SP'!$B$5:$B$34,MATCH(B311,'Danh mục SP'!$A$5:$A$34,0)),"Mã không tồn tại"))</f>
        <v/>
      </c>
      <c r="D311" s="43"/>
      <c r="E311" s="44"/>
      <c r="F311" s="26"/>
    </row>
    <row r="312" ht="15.75" customHeight="1">
      <c r="A312" s="48"/>
      <c r="B312" s="45"/>
      <c r="C312" s="28" t="str">
        <f t="array" ref="C312">IF(B312="","",IFERROR(INDEX('Danh mục SP'!$B$5:$B$34,MATCH(B312,'Danh mục SP'!$A$5:$A$34,0)),"Mã không tồn tại"))</f>
        <v/>
      </c>
      <c r="D312" s="45"/>
      <c r="E312" s="46"/>
      <c r="F312" s="31"/>
    </row>
    <row r="313" ht="15.75" customHeight="1">
      <c r="A313" s="47"/>
      <c r="B313" s="43"/>
      <c r="C313" s="23" t="str">
        <f t="array" ref="C313">IF(B313="","",IFERROR(INDEX('Danh mục SP'!$B$5:$B$34,MATCH(B313,'Danh mục SP'!$A$5:$A$34,0)),"Mã không tồn tại"))</f>
        <v/>
      </c>
      <c r="D313" s="43"/>
      <c r="E313" s="44"/>
      <c r="F313" s="26"/>
    </row>
    <row r="314" ht="15.75" customHeight="1">
      <c r="A314" s="48"/>
      <c r="B314" s="45"/>
      <c r="C314" s="28" t="str">
        <f t="array" ref="C314">IF(B314="","",IFERROR(INDEX('Danh mục SP'!$B$5:$B$34,MATCH(B314,'Danh mục SP'!$A$5:$A$34,0)),"Mã không tồn tại"))</f>
        <v/>
      </c>
      <c r="D314" s="45"/>
      <c r="E314" s="46"/>
      <c r="F314" s="31"/>
    </row>
    <row r="315" ht="15.75" customHeight="1">
      <c r="A315" s="47"/>
      <c r="B315" s="43"/>
      <c r="C315" s="23" t="str">
        <f t="array" ref="C315">IF(B315="","",IFERROR(INDEX('Danh mục SP'!$B$5:$B$34,MATCH(B315,'Danh mục SP'!$A$5:$A$34,0)),"Mã không tồn tại"))</f>
        <v/>
      </c>
      <c r="D315" s="43"/>
      <c r="E315" s="44"/>
      <c r="F315" s="26"/>
    </row>
    <row r="316" ht="15.75" customHeight="1">
      <c r="A316" s="48"/>
      <c r="B316" s="45"/>
      <c r="C316" s="28" t="str">
        <f t="array" ref="C316">IF(B316="","",IFERROR(INDEX('Danh mục SP'!$B$5:$B$34,MATCH(B316,'Danh mục SP'!$A$5:$A$34,0)),"Mã không tồn tại"))</f>
        <v/>
      </c>
      <c r="D316" s="45"/>
      <c r="E316" s="46"/>
      <c r="F316" s="31"/>
    </row>
    <row r="317" ht="15.75" customHeight="1">
      <c r="A317" s="47"/>
      <c r="B317" s="43"/>
      <c r="C317" s="23" t="str">
        <f t="array" ref="C317">IF(B317="","",IFERROR(INDEX('Danh mục SP'!$B$5:$B$34,MATCH(B317,'Danh mục SP'!$A$5:$A$34,0)),"Mã không tồn tại"))</f>
        <v/>
      </c>
      <c r="D317" s="43"/>
      <c r="E317" s="44"/>
      <c r="F317" s="26"/>
    </row>
    <row r="318" ht="15.75" customHeight="1">
      <c r="A318" s="48"/>
      <c r="B318" s="45"/>
      <c r="C318" s="28" t="str">
        <f t="array" ref="C318">IF(B318="","",IFERROR(INDEX('Danh mục SP'!$B$5:$B$34,MATCH(B318,'Danh mục SP'!$A$5:$A$34,0)),"Mã không tồn tại"))</f>
        <v/>
      </c>
      <c r="D318" s="45"/>
      <c r="E318" s="46"/>
      <c r="F318" s="31"/>
    </row>
    <row r="319" ht="15.75" customHeight="1">
      <c r="A319" s="47"/>
      <c r="B319" s="43"/>
      <c r="C319" s="23" t="str">
        <f t="array" ref="C319">IF(B319="","",IFERROR(INDEX('Danh mục SP'!$B$5:$B$34,MATCH(B319,'Danh mục SP'!$A$5:$A$34,0)),"Mã không tồn tại"))</f>
        <v/>
      </c>
      <c r="D319" s="43"/>
      <c r="E319" s="44"/>
      <c r="F319" s="26"/>
    </row>
    <row r="320" ht="15.75" customHeight="1">
      <c r="A320" s="48"/>
      <c r="B320" s="45"/>
      <c r="C320" s="28" t="str">
        <f t="array" ref="C320">IF(B320="","",IFERROR(INDEX('Danh mục SP'!$B$5:$B$34,MATCH(B320,'Danh mục SP'!$A$5:$A$34,0)),"Mã không tồn tại"))</f>
        <v/>
      </c>
      <c r="D320" s="45"/>
      <c r="E320" s="46"/>
      <c r="F320" s="31"/>
    </row>
    <row r="321" ht="15.75" customHeight="1">
      <c r="A321" s="47"/>
      <c r="B321" s="43"/>
      <c r="C321" s="23" t="str">
        <f t="array" ref="C321">IF(B321="","",IFERROR(INDEX('Danh mục SP'!$B$5:$B$34,MATCH(B321,'Danh mục SP'!$A$5:$A$34,0)),"Mã không tồn tại"))</f>
        <v/>
      </c>
      <c r="D321" s="43"/>
      <c r="E321" s="44"/>
      <c r="F321" s="26"/>
    </row>
    <row r="322" ht="15.75" customHeight="1">
      <c r="A322" s="48"/>
      <c r="B322" s="45"/>
      <c r="C322" s="28" t="str">
        <f t="array" ref="C322">IF(B322="","",IFERROR(INDEX('Danh mục SP'!$B$5:$B$34,MATCH(B322,'Danh mục SP'!$A$5:$A$34,0)),"Mã không tồn tại"))</f>
        <v/>
      </c>
      <c r="D322" s="45"/>
      <c r="E322" s="46"/>
      <c r="F322" s="31"/>
    </row>
    <row r="323" ht="15.75" customHeight="1">
      <c r="A323" s="47"/>
      <c r="B323" s="43"/>
      <c r="C323" s="23" t="str">
        <f t="array" ref="C323">IF(B323="","",IFERROR(INDEX('Danh mục SP'!$B$5:$B$34,MATCH(B323,'Danh mục SP'!$A$5:$A$34,0)),"Mã không tồn tại"))</f>
        <v/>
      </c>
      <c r="D323" s="43"/>
      <c r="E323" s="44"/>
      <c r="F323" s="26"/>
    </row>
    <row r="324" ht="15.75" customHeight="1">
      <c r="A324" s="48"/>
      <c r="B324" s="45"/>
      <c r="C324" s="28" t="str">
        <f t="array" ref="C324">IF(B324="","",IFERROR(INDEX('Danh mục SP'!$B$5:$B$34,MATCH(B324,'Danh mục SP'!$A$5:$A$34,0)),"Mã không tồn tại"))</f>
        <v/>
      </c>
      <c r="D324" s="45"/>
      <c r="E324" s="46"/>
      <c r="F324" s="31"/>
    </row>
    <row r="325" ht="15.75" customHeight="1">
      <c r="A325" s="47"/>
      <c r="B325" s="43"/>
      <c r="C325" s="23" t="str">
        <f t="array" ref="C325">IF(B325="","",IFERROR(INDEX('Danh mục SP'!$B$5:$B$34,MATCH(B325,'Danh mục SP'!$A$5:$A$34,0)),"Mã không tồn tại"))</f>
        <v/>
      </c>
      <c r="D325" s="43"/>
      <c r="E325" s="44"/>
      <c r="F325" s="26"/>
    </row>
    <row r="326" ht="15.75" customHeight="1">
      <c r="A326" s="48"/>
      <c r="B326" s="45"/>
      <c r="C326" s="28" t="str">
        <f t="array" ref="C326">IF(B326="","",IFERROR(INDEX('Danh mục SP'!$B$5:$B$34,MATCH(B326,'Danh mục SP'!$A$5:$A$34,0)),"Mã không tồn tại"))</f>
        <v/>
      </c>
      <c r="D326" s="45"/>
      <c r="E326" s="46"/>
      <c r="F326" s="31"/>
    </row>
    <row r="327" ht="15.75" customHeight="1">
      <c r="A327" s="47"/>
      <c r="B327" s="43"/>
      <c r="C327" s="23" t="str">
        <f t="array" ref="C327">IF(B327="","",IFERROR(INDEX('Danh mục SP'!$B$5:$B$34,MATCH(B327,'Danh mục SP'!$A$5:$A$34,0)),"Mã không tồn tại"))</f>
        <v/>
      </c>
      <c r="D327" s="43"/>
      <c r="E327" s="44"/>
      <c r="F327" s="26"/>
    </row>
    <row r="328" ht="15.75" customHeight="1">
      <c r="A328" s="48"/>
      <c r="B328" s="45"/>
      <c r="C328" s="28" t="str">
        <f t="array" ref="C328">IF(B328="","",IFERROR(INDEX('Danh mục SP'!$B$5:$B$34,MATCH(B328,'Danh mục SP'!$A$5:$A$34,0)),"Mã không tồn tại"))</f>
        <v/>
      </c>
      <c r="D328" s="45"/>
      <c r="E328" s="46"/>
      <c r="F328" s="31"/>
    </row>
    <row r="329" ht="15.75" customHeight="1">
      <c r="A329" s="47"/>
      <c r="B329" s="43"/>
      <c r="C329" s="23" t="str">
        <f t="array" ref="C329">IF(B329="","",IFERROR(INDEX('Danh mục SP'!$B$5:$B$34,MATCH(B329,'Danh mục SP'!$A$5:$A$34,0)),"Mã không tồn tại"))</f>
        <v/>
      </c>
      <c r="D329" s="43"/>
      <c r="E329" s="44"/>
      <c r="F329" s="26"/>
    </row>
    <row r="330" ht="15.75" customHeight="1">
      <c r="A330" s="48"/>
      <c r="B330" s="45"/>
      <c r="C330" s="28" t="str">
        <f t="array" ref="C330">IF(B330="","",IFERROR(INDEX('Danh mục SP'!$B$5:$B$34,MATCH(B330,'Danh mục SP'!$A$5:$A$34,0)),"Mã không tồn tại"))</f>
        <v/>
      </c>
      <c r="D330" s="45"/>
      <c r="E330" s="46"/>
      <c r="F330" s="31"/>
    </row>
    <row r="331" ht="15.75" customHeight="1">
      <c r="A331" s="47"/>
      <c r="B331" s="43"/>
      <c r="C331" s="23" t="str">
        <f t="array" ref="C331">IF(B331="","",IFERROR(INDEX('Danh mục SP'!$B$5:$B$34,MATCH(B331,'Danh mục SP'!$A$5:$A$34,0)),"Mã không tồn tại"))</f>
        <v/>
      </c>
      <c r="D331" s="43"/>
      <c r="E331" s="44"/>
      <c r="F331" s="26"/>
    </row>
    <row r="332" ht="15.75" customHeight="1">
      <c r="A332" s="48"/>
      <c r="B332" s="45"/>
      <c r="C332" s="28" t="str">
        <f t="array" ref="C332">IF(B332="","",IFERROR(INDEX('Danh mục SP'!$B$5:$B$34,MATCH(B332,'Danh mục SP'!$A$5:$A$34,0)),"Mã không tồn tại"))</f>
        <v/>
      </c>
      <c r="D332" s="45"/>
      <c r="E332" s="46"/>
      <c r="F332" s="31"/>
    </row>
    <row r="333" ht="15.75" customHeight="1">
      <c r="A333" s="47"/>
      <c r="B333" s="43"/>
      <c r="C333" s="23" t="str">
        <f t="array" ref="C333">IF(B333="","",IFERROR(INDEX('Danh mục SP'!$B$5:$B$34,MATCH(B333,'Danh mục SP'!$A$5:$A$34,0)),"Mã không tồn tại"))</f>
        <v/>
      </c>
      <c r="D333" s="43"/>
      <c r="E333" s="44"/>
      <c r="F333" s="26"/>
    </row>
    <row r="334" ht="15.75" customHeight="1">
      <c r="A334" s="48"/>
      <c r="B334" s="45"/>
      <c r="C334" s="28" t="str">
        <f t="array" ref="C334">IF(B334="","",IFERROR(INDEX('Danh mục SP'!$B$5:$B$34,MATCH(B334,'Danh mục SP'!$A$5:$A$34,0)),"Mã không tồn tại"))</f>
        <v/>
      </c>
      <c r="D334" s="45"/>
      <c r="E334" s="46"/>
      <c r="F334" s="31"/>
    </row>
    <row r="335" ht="15.75" customHeight="1">
      <c r="A335" s="47"/>
      <c r="B335" s="43"/>
      <c r="C335" s="23" t="str">
        <f t="array" ref="C335">IF(B335="","",IFERROR(INDEX('Danh mục SP'!$B$5:$B$34,MATCH(B335,'Danh mục SP'!$A$5:$A$34,0)),"Mã không tồn tại"))</f>
        <v/>
      </c>
      <c r="D335" s="43"/>
      <c r="E335" s="44"/>
      <c r="F335" s="26"/>
    </row>
    <row r="336" ht="15.75" customHeight="1">
      <c r="A336" s="48"/>
      <c r="B336" s="45"/>
      <c r="C336" s="28" t="str">
        <f t="array" ref="C336">IF(B336="","",IFERROR(INDEX('Danh mục SP'!$B$5:$B$34,MATCH(B336,'Danh mục SP'!$A$5:$A$34,0)),"Mã không tồn tại"))</f>
        <v/>
      </c>
      <c r="D336" s="45"/>
      <c r="E336" s="46"/>
      <c r="F336" s="31"/>
    </row>
    <row r="337" ht="15.75" customHeight="1">
      <c r="A337" s="47"/>
      <c r="B337" s="43"/>
      <c r="C337" s="23" t="str">
        <f t="array" ref="C337">IF(B337="","",IFERROR(INDEX('Danh mục SP'!$B$5:$B$34,MATCH(B337,'Danh mục SP'!$A$5:$A$34,0)),"Mã không tồn tại"))</f>
        <v/>
      </c>
      <c r="D337" s="43"/>
      <c r="E337" s="44"/>
      <c r="F337" s="26"/>
    </row>
    <row r="338" ht="15.75" customHeight="1">
      <c r="A338" s="48"/>
      <c r="B338" s="45"/>
      <c r="C338" s="28" t="str">
        <f t="array" ref="C338">IF(B338="","",IFERROR(INDEX('Danh mục SP'!$B$5:$B$34,MATCH(B338,'Danh mục SP'!$A$5:$A$34,0)),"Mã không tồn tại"))</f>
        <v/>
      </c>
      <c r="D338" s="45"/>
      <c r="E338" s="46"/>
      <c r="F338" s="31"/>
    </row>
    <row r="339" ht="15.75" customHeight="1">
      <c r="A339" s="47"/>
      <c r="B339" s="43"/>
      <c r="C339" s="23" t="str">
        <f t="array" ref="C339">IF(B339="","",IFERROR(INDEX('Danh mục SP'!$B$5:$B$34,MATCH(B339,'Danh mục SP'!$A$5:$A$34,0)),"Mã không tồn tại"))</f>
        <v/>
      </c>
      <c r="D339" s="43"/>
      <c r="E339" s="44"/>
      <c r="F339" s="26"/>
    </row>
    <row r="340" ht="15.75" customHeight="1">
      <c r="A340" s="48"/>
      <c r="B340" s="45"/>
      <c r="C340" s="28" t="str">
        <f t="array" ref="C340">IF(B340="","",IFERROR(INDEX('Danh mục SP'!$B$5:$B$34,MATCH(B340,'Danh mục SP'!$A$5:$A$34,0)),"Mã không tồn tại"))</f>
        <v/>
      </c>
      <c r="D340" s="45"/>
      <c r="E340" s="46"/>
      <c r="F340" s="31"/>
    </row>
    <row r="341" ht="15.75" customHeight="1">
      <c r="A341" s="47"/>
      <c r="B341" s="43"/>
      <c r="C341" s="23" t="str">
        <f t="array" ref="C341">IF(B341="","",IFERROR(INDEX('Danh mục SP'!$B$5:$B$34,MATCH(B341,'Danh mục SP'!$A$5:$A$34,0)),"Mã không tồn tại"))</f>
        <v/>
      </c>
      <c r="D341" s="43"/>
      <c r="E341" s="44"/>
      <c r="F341" s="26"/>
    </row>
    <row r="342" ht="15.75" customHeight="1">
      <c r="A342" s="48"/>
      <c r="B342" s="45"/>
      <c r="C342" s="28" t="str">
        <f t="array" ref="C342">IF(B342="","",IFERROR(INDEX('Danh mục SP'!$B$5:$B$34,MATCH(B342,'Danh mục SP'!$A$5:$A$34,0)),"Mã không tồn tại"))</f>
        <v/>
      </c>
      <c r="D342" s="45"/>
      <c r="E342" s="46"/>
      <c r="F342" s="31"/>
    </row>
    <row r="343" ht="15.75" customHeight="1">
      <c r="A343" s="47"/>
      <c r="B343" s="43"/>
      <c r="C343" s="23" t="str">
        <f t="array" ref="C343">IF(B343="","",IFERROR(INDEX('Danh mục SP'!$B$5:$B$34,MATCH(B343,'Danh mục SP'!$A$5:$A$34,0)),"Mã không tồn tại"))</f>
        <v/>
      </c>
      <c r="D343" s="43"/>
      <c r="E343" s="44"/>
      <c r="F343" s="26"/>
    </row>
    <row r="344" ht="15.75" customHeight="1">
      <c r="A344" s="48"/>
      <c r="B344" s="45"/>
      <c r="C344" s="28" t="str">
        <f t="array" ref="C344">IF(B344="","",IFERROR(INDEX('Danh mục SP'!$B$5:$B$34,MATCH(B344,'Danh mục SP'!$A$5:$A$34,0)),"Mã không tồn tại"))</f>
        <v/>
      </c>
      <c r="D344" s="45"/>
      <c r="E344" s="46"/>
      <c r="F344" s="31"/>
    </row>
    <row r="345" ht="15.75" customHeight="1">
      <c r="A345" s="47"/>
      <c r="B345" s="43"/>
      <c r="C345" s="23" t="str">
        <f t="array" ref="C345">IF(B345="","",IFERROR(INDEX('Danh mục SP'!$B$5:$B$34,MATCH(B345,'Danh mục SP'!$A$5:$A$34,0)),"Mã không tồn tại"))</f>
        <v/>
      </c>
      <c r="D345" s="43"/>
      <c r="E345" s="44"/>
      <c r="F345" s="26"/>
    </row>
    <row r="346" ht="15.75" customHeight="1">
      <c r="A346" s="48"/>
      <c r="B346" s="45"/>
      <c r="C346" s="28" t="str">
        <f t="array" ref="C346">IF(B346="","",IFERROR(INDEX('Danh mục SP'!$B$5:$B$34,MATCH(B346,'Danh mục SP'!$A$5:$A$34,0)),"Mã không tồn tại"))</f>
        <v/>
      </c>
      <c r="D346" s="45"/>
      <c r="E346" s="46"/>
      <c r="F346" s="31"/>
    </row>
    <row r="347" ht="15.75" customHeight="1">
      <c r="A347" s="47"/>
      <c r="B347" s="43"/>
      <c r="C347" s="23" t="str">
        <f t="array" ref="C347">IF(B347="","",IFERROR(INDEX('Danh mục SP'!$B$5:$B$34,MATCH(B347,'Danh mục SP'!$A$5:$A$34,0)),"Mã không tồn tại"))</f>
        <v/>
      </c>
      <c r="D347" s="43"/>
      <c r="E347" s="44"/>
      <c r="F347" s="26"/>
    </row>
    <row r="348" ht="15.75" customHeight="1">
      <c r="A348" s="48"/>
      <c r="B348" s="45"/>
      <c r="C348" s="28" t="str">
        <f t="array" ref="C348">IF(B348="","",IFERROR(INDEX('Danh mục SP'!$B$5:$B$34,MATCH(B348,'Danh mục SP'!$A$5:$A$34,0)),"Mã không tồn tại"))</f>
        <v/>
      </c>
      <c r="D348" s="45"/>
      <c r="E348" s="46"/>
      <c r="F348" s="31"/>
    </row>
    <row r="349" ht="15.75" customHeight="1">
      <c r="A349" s="47"/>
      <c r="B349" s="43"/>
      <c r="C349" s="23" t="str">
        <f t="array" ref="C349">IF(B349="","",IFERROR(INDEX('Danh mục SP'!$B$5:$B$34,MATCH(B349,'Danh mục SP'!$A$5:$A$34,0)),"Mã không tồn tại"))</f>
        <v/>
      </c>
      <c r="D349" s="43"/>
      <c r="E349" s="44"/>
      <c r="F349" s="26"/>
    </row>
    <row r="350" ht="15.75" customHeight="1">
      <c r="A350" s="48"/>
      <c r="B350" s="45"/>
      <c r="C350" s="28" t="str">
        <f t="array" ref="C350">IF(B350="","",IFERROR(INDEX('Danh mục SP'!$B$5:$B$34,MATCH(B350,'Danh mục SP'!$A$5:$A$34,0)),"Mã không tồn tại"))</f>
        <v/>
      </c>
      <c r="D350" s="45"/>
      <c r="E350" s="46"/>
      <c r="F350" s="31"/>
    </row>
    <row r="351" ht="15.75" customHeight="1">
      <c r="A351" s="47"/>
      <c r="B351" s="43"/>
      <c r="C351" s="23" t="str">
        <f t="array" ref="C351">IF(B351="","",IFERROR(INDEX('Danh mục SP'!$B$5:$B$34,MATCH(B351,'Danh mục SP'!$A$5:$A$34,0)),"Mã không tồn tại"))</f>
        <v/>
      </c>
      <c r="D351" s="43"/>
      <c r="E351" s="44"/>
      <c r="F351" s="26"/>
    </row>
    <row r="352" ht="15.75" customHeight="1">
      <c r="A352" s="48"/>
      <c r="B352" s="45"/>
      <c r="C352" s="28" t="str">
        <f t="array" ref="C352">IF(B352="","",IFERROR(INDEX('Danh mục SP'!$B$5:$B$34,MATCH(B352,'Danh mục SP'!$A$5:$A$34,0)),"Mã không tồn tại"))</f>
        <v/>
      </c>
      <c r="D352" s="45"/>
      <c r="E352" s="46"/>
      <c r="F352" s="31"/>
    </row>
    <row r="353" ht="15.75" customHeight="1">
      <c r="A353" s="47"/>
      <c r="B353" s="43"/>
      <c r="C353" s="23" t="str">
        <f t="array" ref="C353">IF(B353="","",IFERROR(INDEX('Danh mục SP'!$B$5:$B$34,MATCH(B353,'Danh mục SP'!$A$5:$A$34,0)),"Mã không tồn tại"))</f>
        <v/>
      </c>
      <c r="D353" s="43"/>
      <c r="E353" s="44"/>
      <c r="F353" s="26"/>
    </row>
    <row r="354" ht="15.75" customHeight="1">
      <c r="A354" s="48"/>
      <c r="B354" s="45"/>
      <c r="C354" s="28" t="str">
        <f t="array" ref="C354">IF(B354="","",IFERROR(INDEX('Danh mục SP'!$B$5:$B$34,MATCH(B354,'Danh mục SP'!$A$5:$A$34,0)),"Mã không tồn tại"))</f>
        <v/>
      </c>
      <c r="D354" s="45"/>
      <c r="E354" s="46"/>
      <c r="F354" s="31"/>
    </row>
    <row r="355" ht="15.75" customHeight="1">
      <c r="A355" s="47"/>
      <c r="B355" s="43"/>
      <c r="C355" s="23" t="str">
        <f t="array" ref="C355">IF(B355="","",IFERROR(INDEX('Danh mục SP'!$B$5:$B$34,MATCH(B355,'Danh mục SP'!$A$5:$A$34,0)),"Mã không tồn tại"))</f>
        <v/>
      </c>
      <c r="D355" s="43"/>
      <c r="E355" s="44"/>
      <c r="F355" s="26"/>
    </row>
    <row r="356" ht="15.75" customHeight="1">
      <c r="A356" s="48"/>
      <c r="B356" s="45"/>
      <c r="C356" s="28" t="str">
        <f t="array" ref="C356">IF(B356="","",IFERROR(INDEX('Danh mục SP'!$B$5:$B$34,MATCH(B356,'Danh mục SP'!$A$5:$A$34,0)),"Mã không tồn tại"))</f>
        <v/>
      </c>
      <c r="D356" s="45"/>
      <c r="E356" s="46"/>
      <c r="F356" s="31"/>
    </row>
    <row r="357" ht="15.75" customHeight="1">
      <c r="A357" s="47"/>
      <c r="B357" s="43"/>
      <c r="C357" s="23" t="str">
        <f t="array" ref="C357">IF(B357="","",IFERROR(INDEX('Danh mục SP'!$B$5:$B$34,MATCH(B357,'Danh mục SP'!$A$5:$A$34,0)),"Mã không tồn tại"))</f>
        <v/>
      </c>
      <c r="D357" s="43"/>
      <c r="E357" s="44"/>
      <c r="F357" s="26"/>
    </row>
    <row r="358" ht="15.75" customHeight="1">
      <c r="A358" s="48"/>
      <c r="B358" s="45"/>
      <c r="C358" s="28" t="str">
        <f t="array" ref="C358">IF(B358="","",IFERROR(INDEX('Danh mục SP'!$B$5:$B$34,MATCH(B358,'Danh mục SP'!$A$5:$A$34,0)),"Mã không tồn tại"))</f>
        <v/>
      </c>
      <c r="D358" s="45"/>
      <c r="E358" s="46"/>
      <c r="F358" s="31"/>
    </row>
    <row r="359" ht="15.75" customHeight="1">
      <c r="A359" s="47"/>
      <c r="B359" s="43"/>
      <c r="C359" s="23" t="str">
        <f t="array" ref="C359">IF(B359="","",IFERROR(INDEX('Danh mục SP'!$B$5:$B$34,MATCH(B359,'Danh mục SP'!$A$5:$A$34,0)),"Mã không tồn tại"))</f>
        <v/>
      </c>
      <c r="D359" s="43"/>
      <c r="E359" s="44"/>
      <c r="F359" s="26"/>
    </row>
    <row r="360" ht="15.75" customHeight="1">
      <c r="A360" s="48"/>
      <c r="B360" s="45"/>
      <c r="C360" s="28" t="str">
        <f t="array" ref="C360">IF(B360="","",IFERROR(INDEX('Danh mục SP'!$B$5:$B$34,MATCH(B360,'Danh mục SP'!$A$5:$A$34,0)),"Mã không tồn tại"))</f>
        <v/>
      </c>
      <c r="D360" s="45"/>
      <c r="E360" s="46"/>
      <c r="F360" s="31"/>
    </row>
    <row r="361" ht="15.75" customHeight="1">
      <c r="A361" s="47"/>
      <c r="B361" s="43"/>
      <c r="C361" s="23" t="str">
        <f t="array" ref="C361">IF(B361="","",IFERROR(INDEX('Danh mục SP'!$B$5:$B$34,MATCH(B361,'Danh mục SP'!$A$5:$A$34,0)),"Mã không tồn tại"))</f>
        <v/>
      </c>
      <c r="D361" s="43"/>
      <c r="E361" s="44"/>
      <c r="F361" s="26"/>
    </row>
    <row r="362" ht="15.75" customHeight="1">
      <c r="A362" s="48"/>
      <c r="B362" s="45"/>
      <c r="C362" s="28" t="str">
        <f t="array" ref="C362">IF(B362="","",IFERROR(INDEX('Danh mục SP'!$B$5:$B$34,MATCH(B362,'Danh mục SP'!$A$5:$A$34,0)),"Mã không tồn tại"))</f>
        <v/>
      </c>
      <c r="D362" s="45"/>
      <c r="E362" s="46"/>
      <c r="F362" s="31"/>
    </row>
    <row r="363" ht="15.75" customHeight="1">
      <c r="A363" s="47"/>
      <c r="B363" s="43"/>
      <c r="C363" s="23" t="str">
        <f t="array" ref="C363">IF(B363="","",IFERROR(INDEX('Danh mục SP'!$B$5:$B$34,MATCH(B363,'Danh mục SP'!$A$5:$A$34,0)),"Mã không tồn tại"))</f>
        <v/>
      </c>
      <c r="D363" s="43"/>
      <c r="E363" s="44"/>
      <c r="F363" s="26"/>
    </row>
    <row r="364" ht="15.75" customHeight="1">
      <c r="A364" s="48"/>
      <c r="B364" s="45"/>
      <c r="C364" s="28" t="str">
        <f t="array" ref="C364">IF(B364="","",IFERROR(INDEX('Danh mục SP'!$B$5:$B$34,MATCH(B364,'Danh mục SP'!$A$5:$A$34,0)),"Mã không tồn tại"))</f>
        <v/>
      </c>
      <c r="D364" s="45"/>
      <c r="E364" s="46"/>
      <c r="F364" s="31"/>
    </row>
    <row r="365" ht="15.75" customHeight="1">
      <c r="A365" s="47"/>
      <c r="B365" s="43"/>
      <c r="C365" s="23" t="str">
        <f t="array" ref="C365">IF(B365="","",IFERROR(INDEX('Danh mục SP'!$B$5:$B$34,MATCH(B365,'Danh mục SP'!$A$5:$A$34,0)),"Mã không tồn tại"))</f>
        <v/>
      </c>
      <c r="D365" s="43"/>
      <c r="E365" s="44"/>
      <c r="F365" s="26"/>
    </row>
    <row r="366" ht="15.75" customHeight="1">
      <c r="A366" s="48"/>
      <c r="B366" s="45"/>
      <c r="C366" s="28" t="str">
        <f t="array" ref="C366">IF(B366="","",IFERROR(INDEX('Danh mục SP'!$B$5:$B$34,MATCH(B366,'Danh mục SP'!$A$5:$A$34,0)),"Mã không tồn tại"))</f>
        <v/>
      </c>
      <c r="D366" s="45"/>
      <c r="E366" s="46"/>
      <c r="F366" s="31"/>
    </row>
    <row r="367" ht="15.75" customHeight="1">
      <c r="A367" s="47"/>
      <c r="B367" s="43"/>
      <c r="C367" s="23" t="str">
        <f t="array" ref="C367">IF(B367="","",IFERROR(INDEX('Danh mục SP'!$B$5:$B$34,MATCH(B367,'Danh mục SP'!$A$5:$A$34,0)),"Mã không tồn tại"))</f>
        <v/>
      </c>
      <c r="D367" s="43"/>
      <c r="E367" s="44"/>
      <c r="F367" s="26"/>
    </row>
    <row r="368" ht="15.75" customHeight="1">
      <c r="A368" s="48"/>
      <c r="B368" s="45"/>
      <c r="C368" s="28" t="str">
        <f t="array" ref="C368">IF(B368="","",IFERROR(INDEX('Danh mục SP'!$B$5:$B$34,MATCH(B368,'Danh mục SP'!$A$5:$A$34,0)),"Mã không tồn tại"))</f>
        <v/>
      </c>
      <c r="D368" s="45"/>
      <c r="E368" s="46"/>
      <c r="F368" s="31"/>
    </row>
    <row r="369" ht="15.75" customHeight="1">
      <c r="A369" s="47"/>
      <c r="B369" s="43"/>
      <c r="C369" s="23" t="str">
        <f t="array" ref="C369">IF(B369="","",IFERROR(INDEX('Danh mục SP'!$B$5:$B$34,MATCH(B369,'Danh mục SP'!$A$5:$A$34,0)),"Mã không tồn tại"))</f>
        <v/>
      </c>
      <c r="D369" s="43"/>
      <c r="E369" s="44"/>
      <c r="F369" s="26"/>
    </row>
    <row r="370" ht="15.75" customHeight="1">
      <c r="A370" s="48"/>
      <c r="B370" s="45"/>
      <c r="C370" s="28" t="str">
        <f t="array" ref="C370">IF(B370="","",IFERROR(INDEX('Danh mục SP'!$B$5:$B$34,MATCH(B370,'Danh mục SP'!$A$5:$A$34,0)),"Mã không tồn tại"))</f>
        <v/>
      </c>
      <c r="D370" s="45"/>
      <c r="E370" s="46"/>
      <c r="F370" s="31"/>
    </row>
    <row r="371" ht="15.75" customHeight="1">
      <c r="A371" s="47"/>
      <c r="B371" s="43"/>
      <c r="C371" s="23" t="str">
        <f t="array" ref="C371">IF(B371="","",IFERROR(INDEX('Danh mục SP'!$B$5:$B$34,MATCH(B371,'Danh mục SP'!$A$5:$A$34,0)),"Mã không tồn tại"))</f>
        <v/>
      </c>
      <c r="D371" s="43"/>
      <c r="E371" s="44"/>
      <c r="F371" s="26"/>
    </row>
    <row r="372" ht="15.75" customHeight="1">
      <c r="A372" s="48"/>
      <c r="B372" s="45"/>
      <c r="C372" s="28" t="str">
        <f t="array" ref="C372">IF(B372="","",IFERROR(INDEX('Danh mục SP'!$B$5:$B$34,MATCH(B372,'Danh mục SP'!$A$5:$A$34,0)),"Mã không tồn tại"))</f>
        <v/>
      </c>
      <c r="D372" s="45"/>
      <c r="E372" s="46"/>
      <c r="F372" s="31"/>
    </row>
    <row r="373" ht="15.75" customHeight="1">
      <c r="A373" s="47"/>
      <c r="B373" s="43"/>
      <c r="C373" s="23" t="str">
        <f t="array" ref="C373">IF(B373="","",IFERROR(INDEX('Danh mục SP'!$B$5:$B$34,MATCH(B373,'Danh mục SP'!$A$5:$A$34,0)),"Mã không tồn tại"))</f>
        <v/>
      </c>
      <c r="D373" s="43"/>
      <c r="E373" s="44"/>
      <c r="F373" s="26"/>
    </row>
    <row r="374" ht="15.75" customHeight="1">
      <c r="A374" s="48"/>
      <c r="B374" s="45"/>
      <c r="C374" s="28" t="str">
        <f t="array" ref="C374">IF(B374="","",IFERROR(INDEX('Danh mục SP'!$B$5:$B$34,MATCH(B374,'Danh mục SP'!$A$5:$A$34,0)),"Mã không tồn tại"))</f>
        <v/>
      </c>
      <c r="D374" s="45"/>
      <c r="E374" s="46"/>
      <c r="F374" s="31"/>
    </row>
    <row r="375" ht="15.75" customHeight="1">
      <c r="A375" s="47"/>
      <c r="B375" s="43"/>
      <c r="C375" s="23" t="str">
        <f t="array" ref="C375">IF(B375="","",IFERROR(INDEX('Danh mục SP'!$B$5:$B$34,MATCH(B375,'Danh mục SP'!$A$5:$A$34,0)),"Mã không tồn tại"))</f>
        <v/>
      </c>
      <c r="D375" s="43"/>
      <c r="E375" s="44"/>
      <c r="F375" s="26"/>
    </row>
    <row r="376" ht="15.75" customHeight="1">
      <c r="A376" s="48"/>
      <c r="B376" s="45"/>
      <c r="C376" s="28" t="str">
        <f t="array" ref="C376">IF(B376="","",IFERROR(INDEX('Danh mục SP'!$B$5:$B$34,MATCH(B376,'Danh mục SP'!$A$5:$A$34,0)),"Mã không tồn tại"))</f>
        <v/>
      </c>
      <c r="D376" s="45"/>
      <c r="E376" s="46"/>
      <c r="F376" s="31"/>
    </row>
    <row r="377" ht="15.75" customHeight="1">
      <c r="A377" s="47"/>
      <c r="B377" s="43"/>
      <c r="C377" s="23" t="str">
        <f t="array" ref="C377">IF(B377="","",IFERROR(INDEX('Danh mục SP'!$B$5:$B$34,MATCH(B377,'Danh mục SP'!$A$5:$A$34,0)),"Mã không tồn tại"))</f>
        <v/>
      </c>
      <c r="D377" s="43"/>
      <c r="E377" s="44"/>
      <c r="F377" s="26"/>
    </row>
    <row r="378" ht="15.75" customHeight="1">
      <c r="A378" s="48"/>
      <c r="B378" s="45"/>
      <c r="C378" s="28" t="str">
        <f t="array" ref="C378">IF(B378="","",IFERROR(INDEX('Danh mục SP'!$B$5:$B$34,MATCH(B378,'Danh mục SP'!$A$5:$A$34,0)),"Mã không tồn tại"))</f>
        <v/>
      </c>
      <c r="D378" s="45"/>
      <c r="E378" s="46"/>
      <c r="F378" s="31"/>
    </row>
    <row r="379" ht="15.75" customHeight="1">
      <c r="A379" s="47"/>
      <c r="B379" s="43"/>
      <c r="C379" s="23" t="str">
        <f t="array" ref="C379">IF(B379="","",IFERROR(INDEX('Danh mục SP'!$B$5:$B$34,MATCH(B379,'Danh mục SP'!$A$5:$A$34,0)),"Mã không tồn tại"))</f>
        <v/>
      </c>
      <c r="D379" s="43"/>
      <c r="E379" s="44"/>
      <c r="F379" s="26"/>
    </row>
    <row r="380" ht="15.75" customHeight="1">
      <c r="A380" s="48"/>
      <c r="B380" s="45"/>
      <c r="C380" s="28" t="str">
        <f t="array" ref="C380">IF(B380="","",IFERROR(INDEX('Danh mục SP'!$B$5:$B$34,MATCH(B380,'Danh mục SP'!$A$5:$A$34,0)),"Mã không tồn tại"))</f>
        <v/>
      </c>
      <c r="D380" s="45"/>
      <c r="E380" s="46"/>
      <c r="F380" s="31"/>
    </row>
    <row r="381" ht="15.75" customHeight="1">
      <c r="A381" s="47"/>
      <c r="B381" s="43"/>
      <c r="C381" s="23" t="str">
        <f t="array" ref="C381">IF(B381="","",IFERROR(INDEX('Danh mục SP'!$B$5:$B$34,MATCH(B381,'Danh mục SP'!$A$5:$A$34,0)),"Mã không tồn tại"))</f>
        <v/>
      </c>
      <c r="D381" s="43"/>
      <c r="E381" s="44"/>
      <c r="F381" s="26"/>
    </row>
    <row r="382" ht="15.75" customHeight="1">
      <c r="A382" s="48"/>
      <c r="B382" s="45"/>
      <c r="C382" s="28" t="str">
        <f t="array" ref="C382">IF(B382="","",IFERROR(INDEX('Danh mục SP'!$B$5:$B$34,MATCH(B382,'Danh mục SP'!$A$5:$A$34,0)),"Mã không tồn tại"))</f>
        <v/>
      </c>
      <c r="D382" s="45"/>
      <c r="E382" s="46"/>
      <c r="F382" s="31"/>
    </row>
    <row r="383" ht="15.75" customHeight="1">
      <c r="A383" s="47"/>
      <c r="B383" s="43"/>
      <c r="C383" s="23" t="str">
        <f t="array" ref="C383">IF(B383="","",IFERROR(INDEX('Danh mục SP'!$B$5:$B$34,MATCH(B383,'Danh mục SP'!$A$5:$A$34,0)),"Mã không tồn tại"))</f>
        <v/>
      </c>
      <c r="D383" s="43"/>
      <c r="E383" s="44"/>
      <c r="F383" s="26"/>
    </row>
    <row r="384" ht="15.75" customHeight="1">
      <c r="A384" s="48"/>
      <c r="B384" s="45"/>
      <c r="C384" s="28" t="str">
        <f t="array" ref="C384">IF(B384="","",IFERROR(INDEX('Danh mục SP'!$B$5:$B$34,MATCH(B384,'Danh mục SP'!$A$5:$A$34,0)),"Mã không tồn tại"))</f>
        <v/>
      </c>
      <c r="D384" s="45"/>
      <c r="E384" s="46"/>
      <c r="F384" s="31"/>
    </row>
    <row r="385" ht="15.75" customHeight="1">
      <c r="A385" s="47"/>
      <c r="B385" s="43"/>
      <c r="C385" s="23" t="str">
        <f t="array" ref="C385">IF(B385="","",IFERROR(INDEX('Danh mục SP'!$B$5:$B$34,MATCH(B385,'Danh mục SP'!$A$5:$A$34,0)),"Mã không tồn tại"))</f>
        <v/>
      </c>
      <c r="D385" s="43"/>
      <c r="E385" s="44"/>
      <c r="F385" s="26"/>
    </row>
    <row r="386" ht="15.75" customHeight="1">
      <c r="A386" s="48"/>
      <c r="B386" s="45"/>
      <c r="C386" s="28" t="str">
        <f t="array" ref="C386">IF(B386="","",IFERROR(INDEX('Danh mục SP'!$B$5:$B$34,MATCH(B386,'Danh mục SP'!$A$5:$A$34,0)),"Mã không tồn tại"))</f>
        <v/>
      </c>
      <c r="D386" s="45"/>
      <c r="E386" s="46"/>
      <c r="F386" s="31"/>
    </row>
    <row r="387" ht="15.75" customHeight="1">
      <c r="A387" s="47"/>
      <c r="B387" s="43"/>
      <c r="C387" s="23" t="str">
        <f t="array" ref="C387">IF(B387="","",IFERROR(INDEX('Danh mục SP'!$B$5:$B$34,MATCH(B387,'Danh mục SP'!$A$5:$A$34,0)),"Mã không tồn tại"))</f>
        <v/>
      </c>
      <c r="D387" s="43"/>
      <c r="E387" s="44"/>
      <c r="F387" s="26"/>
    </row>
    <row r="388" ht="15.75" customHeight="1">
      <c r="A388" s="48"/>
      <c r="B388" s="45"/>
      <c r="C388" s="28" t="str">
        <f t="array" ref="C388">IF(B388="","",IFERROR(INDEX('Danh mục SP'!$B$5:$B$34,MATCH(B388,'Danh mục SP'!$A$5:$A$34,0)),"Mã không tồn tại"))</f>
        <v/>
      </c>
      <c r="D388" s="45"/>
      <c r="E388" s="46"/>
      <c r="F388" s="31"/>
    </row>
    <row r="389" ht="15.75" customHeight="1">
      <c r="A389" s="47"/>
      <c r="B389" s="43"/>
      <c r="C389" s="23" t="str">
        <f t="array" ref="C389">IF(B389="","",IFERROR(INDEX('Danh mục SP'!$B$5:$B$34,MATCH(B389,'Danh mục SP'!$A$5:$A$34,0)),"Mã không tồn tại"))</f>
        <v/>
      </c>
      <c r="D389" s="43"/>
      <c r="E389" s="44"/>
      <c r="F389" s="26"/>
    </row>
    <row r="390" ht="15.75" customHeight="1">
      <c r="A390" s="48"/>
      <c r="B390" s="45"/>
      <c r="C390" s="28" t="str">
        <f t="array" ref="C390">IF(B390="","",IFERROR(INDEX('Danh mục SP'!$B$5:$B$34,MATCH(B390,'Danh mục SP'!$A$5:$A$34,0)),"Mã không tồn tại"))</f>
        <v/>
      </c>
      <c r="D390" s="45"/>
      <c r="E390" s="46"/>
      <c r="F390" s="31"/>
    </row>
    <row r="391" ht="15.75" customHeight="1">
      <c r="A391" s="47"/>
      <c r="B391" s="43"/>
      <c r="C391" s="23" t="str">
        <f t="array" ref="C391">IF(B391="","",IFERROR(INDEX('Danh mục SP'!$B$5:$B$34,MATCH(B391,'Danh mục SP'!$A$5:$A$34,0)),"Mã không tồn tại"))</f>
        <v/>
      </c>
      <c r="D391" s="43"/>
      <c r="E391" s="44"/>
      <c r="F391" s="26"/>
    </row>
    <row r="392" ht="15.75" customHeight="1">
      <c r="A392" s="48"/>
      <c r="B392" s="45"/>
      <c r="C392" s="28" t="str">
        <f t="array" ref="C392">IF(B392="","",IFERROR(INDEX('Danh mục SP'!$B$5:$B$34,MATCH(B392,'Danh mục SP'!$A$5:$A$34,0)),"Mã không tồn tại"))</f>
        <v/>
      </c>
      <c r="D392" s="45"/>
      <c r="E392" s="46"/>
      <c r="F392" s="31"/>
    </row>
    <row r="393" ht="15.75" customHeight="1">
      <c r="A393" s="47"/>
      <c r="B393" s="43"/>
      <c r="C393" s="23" t="str">
        <f t="array" ref="C393">IF(B393="","",IFERROR(INDEX('Danh mục SP'!$B$5:$B$34,MATCH(B393,'Danh mục SP'!$A$5:$A$34,0)),"Mã không tồn tại"))</f>
        <v/>
      </c>
      <c r="D393" s="43"/>
      <c r="E393" s="44"/>
      <c r="F393" s="26"/>
    </row>
    <row r="394" ht="15.75" customHeight="1">
      <c r="A394" s="48"/>
      <c r="B394" s="45"/>
      <c r="C394" s="28" t="str">
        <f t="array" ref="C394">IF(B394="","",IFERROR(INDEX('Danh mục SP'!$B$5:$B$34,MATCH(B394,'Danh mục SP'!$A$5:$A$34,0)),"Mã không tồn tại"))</f>
        <v/>
      </c>
      <c r="D394" s="45"/>
      <c r="E394" s="46"/>
      <c r="F394" s="31"/>
    </row>
    <row r="395" ht="15.75" customHeight="1">
      <c r="A395" s="47"/>
      <c r="B395" s="43"/>
      <c r="C395" s="23" t="str">
        <f t="array" ref="C395">IF(B395="","",IFERROR(INDEX('Danh mục SP'!$B$5:$B$34,MATCH(B395,'Danh mục SP'!$A$5:$A$34,0)),"Mã không tồn tại"))</f>
        <v/>
      </c>
      <c r="D395" s="43"/>
      <c r="E395" s="44"/>
      <c r="F395" s="26"/>
    </row>
    <row r="396" ht="15.75" customHeight="1">
      <c r="A396" s="48"/>
      <c r="B396" s="45"/>
      <c r="C396" s="28" t="str">
        <f t="array" ref="C396">IF(B396="","",IFERROR(INDEX('Danh mục SP'!$B$5:$B$34,MATCH(B396,'Danh mục SP'!$A$5:$A$34,0)),"Mã không tồn tại"))</f>
        <v/>
      </c>
      <c r="D396" s="45"/>
      <c r="E396" s="46"/>
      <c r="F396" s="31"/>
    </row>
    <row r="397" ht="15.75" customHeight="1">
      <c r="A397" s="47"/>
      <c r="B397" s="43"/>
      <c r="C397" s="23" t="str">
        <f t="array" ref="C397">IF(B397="","",IFERROR(INDEX('Danh mục SP'!$B$5:$B$34,MATCH(B397,'Danh mục SP'!$A$5:$A$34,0)),"Mã không tồn tại"))</f>
        <v/>
      </c>
      <c r="D397" s="43"/>
      <c r="E397" s="44"/>
      <c r="F397" s="26"/>
    </row>
    <row r="398" ht="15.75" customHeight="1">
      <c r="A398" s="48"/>
      <c r="B398" s="45"/>
      <c r="C398" s="28" t="str">
        <f t="array" ref="C398">IF(B398="","",IFERROR(INDEX('Danh mục SP'!$B$5:$B$34,MATCH(B398,'Danh mục SP'!$A$5:$A$34,0)),"Mã không tồn tại"))</f>
        <v/>
      </c>
      <c r="D398" s="45"/>
      <c r="E398" s="46"/>
      <c r="F398" s="31"/>
    </row>
    <row r="399" ht="15.75" customHeight="1">
      <c r="A399" s="47"/>
      <c r="B399" s="43"/>
      <c r="C399" s="23" t="str">
        <f t="array" ref="C399">IF(B399="","",IFERROR(INDEX('Danh mục SP'!$B$5:$B$34,MATCH(B399,'Danh mục SP'!$A$5:$A$34,0)),"Mã không tồn tại"))</f>
        <v/>
      </c>
      <c r="D399" s="43"/>
      <c r="E399" s="44"/>
      <c r="F399" s="26"/>
    </row>
    <row r="400" ht="15.75" customHeight="1">
      <c r="A400" s="48"/>
      <c r="B400" s="45"/>
      <c r="C400" s="28" t="str">
        <f t="array" ref="C400">IF(B400="","",IFERROR(INDEX('Danh mục SP'!$B$5:$B$34,MATCH(B400,'Danh mục SP'!$A$5:$A$34,0)),"Mã không tồn tại"))</f>
        <v/>
      </c>
      <c r="D400" s="45"/>
      <c r="E400" s="46"/>
      <c r="F400" s="31"/>
    </row>
    <row r="401" ht="15.75" customHeight="1">
      <c r="A401" s="47"/>
      <c r="B401" s="43"/>
      <c r="C401" s="23" t="str">
        <f t="array" ref="C401">IF(B401="","",IFERROR(INDEX('Danh mục SP'!$B$5:$B$34,MATCH(B401,'Danh mục SP'!$A$5:$A$34,0)),"Mã không tồn tại"))</f>
        <v/>
      </c>
      <c r="D401" s="43"/>
      <c r="E401" s="44"/>
      <c r="F401" s="26"/>
    </row>
    <row r="402" ht="15.75" customHeight="1">
      <c r="A402" s="48"/>
      <c r="B402" s="45"/>
      <c r="C402" s="28" t="str">
        <f t="array" ref="C402">IF(B402="","",IFERROR(INDEX('Danh mục SP'!$B$5:$B$34,MATCH(B402,'Danh mục SP'!$A$5:$A$34,0)),"Mã không tồn tại"))</f>
        <v/>
      </c>
      <c r="D402" s="45"/>
      <c r="E402" s="46"/>
      <c r="F402" s="31"/>
    </row>
    <row r="403" ht="15.75" customHeight="1">
      <c r="A403" s="47"/>
      <c r="B403" s="43"/>
      <c r="C403" s="23" t="str">
        <f t="array" ref="C403">IF(B403="","",IFERROR(INDEX('Danh mục SP'!$B$5:$B$34,MATCH(B403,'Danh mục SP'!$A$5:$A$34,0)),"Mã không tồn tại"))</f>
        <v/>
      </c>
      <c r="D403" s="43"/>
      <c r="E403" s="44"/>
      <c r="F403" s="26"/>
    </row>
    <row r="404" ht="15.75" customHeight="1">
      <c r="A404" s="48"/>
      <c r="B404" s="45"/>
      <c r="C404" s="28" t="str">
        <f t="array" ref="C404">IF(B404="","",IFERROR(INDEX('Danh mục SP'!$B$5:$B$34,MATCH(B404,'Danh mục SP'!$A$5:$A$34,0)),"Mã không tồn tại"))</f>
        <v/>
      </c>
      <c r="D404" s="45"/>
      <c r="E404" s="46"/>
      <c r="F404" s="31"/>
    </row>
    <row r="405" ht="15.75" customHeight="1">
      <c r="A405" s="47"/>
      <c r="B405" s="43"/>
      <c r="C405" s="23" t="str">
        <f t="array" ref="C405">IF(B405="","",IFERROR(INDEX('Danh mục SP'!$B$5:$B$34,MATCH(B405,'Danh mục SP'!$A$5:$A$34,0)),"Mã không tồn tại"))</f>
        <v/>
      </c>
      <c r="D405" s="43"/>
      <c r="E405" s="44"/>
      <c r="F405" s="26"/>
    </row>
    <row r="406" ht="15.75" customHeight="1">
      <c r="A406" s="48"/>
      <c r="B406" s="45"/>
      <c r="C406" s="28" t="str">
        <f t="array" ref="C406">IF(B406="","",IFERROR(INDEX('Danh mục SP'!$B$5:$B$34,MATCH(B406,'Danh mục SP'!$A$5:$A$34,0)),"Mã không tồn tại"))</f>
        <v/>
      </c>
      <c r="D406" s="45"/>
      <c r="E406" s="46"/>
      <c r="F406" s="31"/>
    </row>
    <row r="407" ht="15.75" customHeight="1">
      <c r="A407" s="47"/>
      <c r="B407" s="43"/>
      <c r="C407" s="23" t="str">
        <f t="array" ref="C407">IF(B407="","",IFERROR(INDEX('Danh mục SP'!$B$5:$B$34,MATCH(B407,'Danh mục SP'!$A$5:$A$34,0)),"Mã không tồn tại"))</f>
        <v/>
      </c>
      <c r="D407" s="43"/>
      <c r="E407" s="44"/>
      <c r="F407" s="26"/>
    </row>
    <row r="408" ht="15.75" customHeight="1">
      <c r="A408" s="48"/>
      <c r="B408" s="45"/>
      <c r="C408" s="28" t="str">
        <f t="array" ref="C408">IF(B408="","",IFERROR(INDEX('Danh mục SP'!$B$5:$B$34,MATCH(B408,'Danh mục SP'!$A$5:$A$34,0)),"Mã không tồn tại"))</f>
        <v/>
      </c>
      <c r="D408" s="45"/>
      <c r="E408" s="46"/>
      <c r="F408" s="31"/>
    </row>
    <row r="409" ht="15.75" customHeight="1">
      <c r="A409" s="47"/>
      <c r="B409" s="43"/>
      <c r="C409" s="23" t="str">
        <f t="array" ref="C409">IF(B409="","",IFERROR(INDEX('Danh mục SP'!$B$5:$B$34,MATCH(B409,'Danh mục SP'!$A$5:$A$34,0)),"Mã không tồn tại"))</f>
        <v/>
      </c>
      <c r="D409" s="43"/>
      <c r="E409" s="44"/>
      <c r="F409" s="26"/>
    </row>
    <row r="410" ht="15.75" customHeight="1">
      <c r="A410" s="48"/>
      <c r="B410" s="45"/>
      <c r="C410" s="28" t="str">
        <f t="array" ref="C410">IF(B410="","",IFERROR(INDEX('Danh mục SP'!$B$5:$B$34,MATCH(B410,'Danh mục SP'!$A$5:$A$34,0)),"Mã không tồn tại"))</f>
        <v/>
      </c>
      <c r="D410" s="45"/>
      <c r="E410" s="46"/>
      <c r="F410" s="31"/>
    </row>
    <row r="411" ht="15.75" customHeight="1">
      <c r="A411" s="47"/>
      <c r="B411" s="43"/>
      <c r="C411" s="23" t="str">
        <f t="array" ref="C411">IF(B411="","",IFERROR(INDEX('Danh mục SP'!$B$5:$B$34,MATCH(B411,'Danh mục SP'!$A$5:$A$34,0)),"Mã không tồn tại"))</f>
        <v/>
      </c>
      <c r="D411" s="43"/>
      <c r="E411" s="44"/>
      <c r="F411" s="26"/>
    </row>
    <row r="412" ht="15.75" customHeight="1">
      <c r="A412" s="48"/>
      <c r="B412" s="45"/>
      <c r="C412" s="28" t="str">
        <f t="array" ref="C412">IF(B412="","",IFERROR(INDEX('Danh mục SP'!$B$5:$B$34,MATCH(B412,'Danh mục SP'!$A$5:$A$34,0)),"Mã không tồn tại"))</f>
        <v/>
      </c>
      <c r="D412" s="45"/>
      <c r="E412" s="46"/>
      <c r="F412" s="31"/>
    </row>
    <row r="413" ht="15.75" customHeight="1">
      <c r="A413" s="47"/>
      <c r="B413" s="43"/>
      <c r="C413" s="23" t="str">
        <f t="array" ref="C413">IF(B413="","",IFERROR(INDEX('Danh mục SP'!$B$5:$B$34,MATCH(B413,'Danh mục SP'!$A$5:$A$34,0)),"Mã không tồn tại"))</f>
        <v/>
      </c>
      <c r="D413" s="43"/>
      <c r="E413" s="44"/>
      <c r="F413" s="26"/>
    </row>
    <row r="414" ht="15.75" customHeight="1">
      <c r="A414" s="48"/>
      <c r="B414" s="45"/>
      <c r="C414" s="28" t="str">
        <f t="array" ref="C414">IF(B414="","",IFERROR(INDEX('Danh mục SP'!$B$5:$B$34,MATCH(B414,'Danh mục SP'!$A$5:$A$34,0)),"Mã không tồn tại"))</f>
        <v/>
      </c>
      <c r="D414" s="45"/>
      <c r="E414" s="46"/>
      <c r="F414" s="31"/>
    </row>
    <row r="415" ht="15.75" customHeight="1">
      <c r="A415" s="47"/>
      <c r="B415" s="43"/>
      <c r="C415" s="23" t="str">
        <f t="array" ref="C415">IF(B415="","",IFERROR(INDEX('Danh mục SP'!$B$5:$B$34,MATCH(B415,'Danh mục SP'!$A$5:$A$34,0)),"Mã không tồn tại"))</f>
        <v/>
      </c>
      <c r="D415" s="43"/>
      <c r="E415" s="44"/>
      <c r="F415" s="26"/>
    </row>
    <row r="416" ht="15.75" customHeight="1">
      <c r="A416" s="48"/>
      <c r="B416" s="45"/>
      <c r="C416" s="28" t="str">
        <f t="array" ref="C416">IF(B416="","",IFERROR(INDEX('Danh mục SP'!$B$5:$B$34,MATCH(B416,'Danh mục SP'!$A$5:$A$34,0)),"Mã không tồn tại"))</f>
        <v/>
      </c>
      <c r="D416" s="45"/>
      <c r="E416" s="46"/>
      <c r="F416" s="31"/>
    </row>
    <row r="417" ht="15.75" customHeight="1">
      <c r="A417" s="47"/>
      <c r="B417" s="43"/>
      <c r="C417" s="23" t="str">
        <f t="array" ref="C417">IF(B417="","",IFERROR(INDEX('Danh mục SP'!$B$5:$B$34,MATCH(B417,'Danh mục SP'!$A$5:$A$34,0)),"Mã không tồn tại"))</f>
        <v/>
      </c>
      <c r="D417" s="43"/>
      <c r="E417" s="44"/>
      <c r="F417" s="26"/>
    </row>
    <row r="418" ht="15.75" customHeight="1">
      <c r="A418" s="48"/>
      <c r="B418" s="45"/>
      <c r="C418" s="28" t="str">
        <f t="array" ref="C418">IF(B418="","",IFERROR(INDEX('Danh mục SP'!$B$5:$B$34,MATCH(B418,'Danh mục SP'!$A$5:$A$34,0)),"Mã không tồn tại"))</f>
        <v/>
      </c>
      <c r="D418" s="45"/>
      <c r="E418" s="46"/>
      <c r="F418" s="31"/>
    </row>
    <row r="419" ht="15.75" customHeight="1">
      <c r="A419" s="47"/>
      <c r="B419" s="43"/>
      <c r="C419" s="23" t="str">
        <f t="array" ref="C419">IF(B419="","",IFERROR(INDEX('Danh mục SP'!$B$5:$B$34,MATCH(B419,'Danh mục SP'!$A$5:$A$34,0)),"Mã không tồn tại"))</f>
        <v/>
      </c>
      <c r="D419" s="43"/>
      <c r="E419" s="44"/>
      <c r="F419" s="26"/>
    </row>
    <row r="420" ht="15.75" customHeight="1">
      <c r="A420" s="48"/>
      <c r="B420" s="45"/>
      <c r="C420" s="28" t="str">
        <f t="array" ref="C420">IF(B420="","",IFERROR(INDEX('Danh mục SP'!$B$5:$B$34,MATCH(B420,'Danh mục SP'!$A$5:$A$34,0)),"Mã không tồn tại"))</f>
        <v/>
      </c>
      <c r="D420" s="45"/>
      <c r="E420" s="46"/>
      <c r="F420" s="31"/>
    </row>
    <row r="421" ht="15.75" customHeight="1">
      <c r="A421" s="47"/>
      <c r="B421" s="43"/>
      <c r="C421" s="23" t="str">
        <f t="array" ref="C421">IF(B421="","",IFERROR(INDEX('Danh mục SP'!$B$5:$B$34,MATCH(B421,'Danh mục SP'!$A$5:$A$34,0)),"Mã không tồn tại"))</f>
        <v/>
      </c>
      <c r="D421" s="43"/>
      <c r="E421" s="44"/>
      <c r="F421" s="26"/>
    </row>
    <row r="422" ht="15.75" customHeight="1">
      <c r="A422" s="48"/>
      <c r="B422" s="45"/>
      <c r="C422" s="28" t="str">
        <f t="array" ref="C422">IF(B422="","",IFERROR(INDEX('Danh mục SP'!$B$5:$B$34,MATCH(B422,'Danh mục SP'!$A$5:$A$34,0)),"Mã không tồn tại"))</f>
        <v/>
      </c>
      <c r="D422" s="45"/>
      <c r="E422" s="46"/>
      <c r="F422" s="31"/>
    </row>
    <row r="423" ht="15.75" customHeight="1">
      <c r="A423" s="47"/>
      <c r="B423" s="43"/>
      <c r="C423" s="23" t="str">
        <f t="array" ref="C423">IF(B423="","",IFERROR(INDEX('Danh mục SP'!$B$5:$B$34,MATCH(B423,'Danh mục SP'!$A$5:$A$34,0)),"Mã không tồn tại"))</f>
        <v/>
      </c>
      <c r="D423" s="43"/>
      <c r="E423" s="44"/>
      <c r="F423" s="26"/>
    </row>
    <row r="424" ht="15.75" customHeight="1">
      <c r="A424" s="48"/>
      <c r="B424" s="45"/>
      <c r="C424" s="28" t="str">
        <f t="array" ref="C424">IF(B424="","",IFERROR(INDEX('Danh mục SP'!$B$5:$B$34,MATCH(B424,'Danh mục SP'!$A$5:$A$34,0)),"Mã không tồn tại"))</f>
        <v/>
      </c>
      <c r="D424" s="45"/>
      <c r="E424" s="46"/>
      <c r="F424" s="31"/>
    </row>
    <row r="425" ht="15.75" customHeight="1">
      <c r="A425" s="47"/>
      <c r="B425" s="43"/>
      <c r="C425" s="23" t="str">
        <f t="array" ref="C425">IF(B425="","",IFERROR(INDEX('Danh mục SP'!$B$5:$B$34,MATCH(B425,'Danh mục SP'!$A$5:$A$34,0)),"Mã không tồn tại"))</f>
        <v/>
      </c>
      <c r="D425" s="43"/>
      <c r="E425" s="44"/>
      <c r="F425" s="26"/>
    </row>
    <row r="426" ht="15.75" customHeight="1">
      <c r="A426" s="48"/>
      <c r="B426" s="45"/>
      <c r="C426" s="28" t="str">
        <f t="array" ref="C426">IF(B426="","",IFERROR(INDEX('Danh mục SP'!$B$5:$B$34,MATCH(B426,'Danh mục SP'!$A$5:$A$34,0)),"Mã không tồn tại"))</f>
        <v/>
      </c>
      <c r="D426" s="45"/>
      <c r="E426" s="46"/>
      <c r="F426" s="31"/>
    </row>
    <row r="427" ht="15.75" customHeight="1">
      <c r="A427" s="47"/>
      <c r="B427" s="43"/>
      <c r="C427" s="23" t="str">
        <f t="array" ref="C427">IF(B427="","",IFERROR(INDEX('Danh mục SP'!$B$5:$B$34,MATCH(B427,'Danh mục SP'!$A$5:$A$34,0)),"Mã không tồn tại"))</f>
        <v/>
      </c>
      <c r="D427" s="43"/>
      <c r="E427" s="44"/>
      <c r="F427" s="26"/>
    </row>
    <row r="428" ht="15.75" customHeight="1">
      <c r="A428" s="48"/>
      <c r="B428" s="45"/>
      <c r="C428" s="28" t="str">
        <f t="array" ref="C428">IF(B428="","",IFERROR(INDEX('Danh mục SP'!$B$5:$B$34,MATCH(B428,'Danh mục SP'!$A$5:$A$34,0)),"Mã không tồn tại"))</f>
        <v/>
      </c>
      <c r="D428" s="45"/>
      <c r="E428" s="46"/>
      <c r="F428" s="31"/>
    </row>
    <row r="429" ht="15.75" customHeight="1">
      <c r="A429" s="47"/>
      <c r="B429" s="43"/>
      <c r="C429" s="23" t="str">
        <f t="array" ref="C429">IF(B429="","",IFERROR(INDEX('Danh mục SP'!$B$5:$B$34,MATCH(B429,'Danh mục SP'!$A$5:$A$34,0)),"Mã không tồn tại"))</f>
        <v/>
      </c>
      <c r="D429" s="43"/>
      <c r="E429" s="44"/>
      <c r="F429" s="26"/>
    </row>
    <row r="430" ht="15.75" customHeight="1">
      <c r="A430" s="48"/>
      <c r="B430" s="45"/>
      <c r="C430" s="28" t="str">
        <f t="array" ref="C430">IF(B430="","",IFERROR(INDEX('Danh mục SP'!$B$5:$B$34,MATCH(B430,'Danh mục SP'!$A$5:$A$34,0)),"Mã không tồn tại"))</f>
        <v/>
      </c>
      <c r="D430" s="45"/>
      <c r="E430" s="46"/>
      <c r="F430" s="31"/>
    </row>
    <row r="431" ht="15.75" customHeight="1">
      <c r="A431" s="47"/>
      <c r="B431" s="43"/>
      <c r="C431" s="23" t="str">
        <f t="array" ref="C431">IF(B431="","",IFERROR(INDEX('Danh mục SP'!$B$5:$B$34,MATCH(B431,'Danh mục SP'!$A$5:$A$34,0)),"Mã không tồn tại"))</f>
        <v/>
      </c>
      <c r="D431" s="43"/>
      <c r="E431" s="44"/>
      <c r="F431" s="26"/>
    </row>
    <row r="432" ht="15.75" customHeight="1">
      <c r="A432" s="48"/>
      <c r="B432" s="45"/>
      <c r="C432" s="28" t="str">
        <f t="array" ref="C432">IF(B432="","",IFERROR(INDEX('Danh mục SP'!$B$5:$B$34,MATCH(B432,'Danh mục SP'!$A$5:$A$34,0)),"Mã không tồn tại"))</f>
        <v/>
      </c>
      <c r="D432" s="45"/>
      <c r="E432" s="46"/>
      <c r="F432" s="31"/>
    </row>
    <row r="433" ht="15.75" customHeight="1">
      <c r="A433" s="47"/>
      <c r="B433" s="43"/>
      <c r="C433" s="23" t="str">
        <f t="array" ref="C433">IF(B433="","",IFERROR(INDEX('Danh mục SP'!$B$5:$B$34,MATCH(B433,'Danh mục SP'!$A$5:$A$34,0)),"Mã không tồn tại"))</f>
        <v/>
      </c>
      <c r="D433" s="43"/>
      <c r="E433" s="44"/>
      <c r="F433" s="26"/>
    </row>
    <row r="434" ht="15.75" customHeight="1">
      <c r="A434" s="48"/>
      <c r="B434" s="45"/>
      <c r="C434" s="28" t="str">
        <f t="array" ref="C434">IF(B434="","",IFERROR(INDEX('Danh mục SP'!$B$5:$B$34,MATCH(B434,'Danh mục SP'!$A$5:$A$34,0)),"Mã không tồn tại"))</f>
        <v/>
      </c>
      <c r="D434" s="45"/>
      <c r="E434" s="46"/>
      <c r="F434" s="31"/>
    </row>
    <row r="435" ht="15.75" customHeight="1">
      <c r="A435" s="47"/>
      <c r="B435" s="43"/>
      <c r="C435" s="23" t="str">
        <f t="array" ref="C435">IF(B435="","",IFERROR(INDEX('Danh mục SP'!$B$5:$B$34,MATCH(B435,'Danh mục SP'!$A$5:$A$34,0)),"Mã không tồn tại"))</f>
        <v/>
      </c>
      <c r="D435" s="43"/>
      <c r="E435" s="44"/>
      <c r="F435" s="26"/>
    </row>
    <row r="436" ht="15.75" customHeight="1">
      <c r="A436" s="48"/>
      <c r="B436" s="45"/>
      <c r="C436" s="28" t="str">
        <f t="array" ref="C436">IF(B436="","",IFERROR(INDEX('Danh mục SP'!$B$5:$B$34,MATCH(B436,'Danh mục SP'!$A$5:$A$34,0)),"Mã không tồn tại"))</f>
        <v/>
      </c>
      <c r="D436" s="45"/>
      <c r="E436" s="46"/>
      <c r="F436" s="31"/>
    </row>
    <row r="437" ht="15.75" customHeight="1">
      <c r="A437" s="47"/>
      <c r="B437" s="43"/>
      <c r="C437" s="23" t="str">
        <f t="array" ref="C437">IF(B437="","",IFERROR(INDEX('Danh mục SP'!$B$5:$B$34,MATCH(B437,'Danh mục SP'!$A$5:$A$34,0)),"Mã không tồn tại"))</f>
        <v/>
      </c>
      <c r="D437" s="43"/>
      <c r="E437" s="44"/>
      <c r="F437" s="26"/>
    </row>
    <row r="438" ht="15.75" customHeight="1">
      <c r="A438" s="48"/>
      <c r="B438" s="45"/>
      <c r="C438" s="28" t="str">
        <f t="array" ref="C438">IF(B438="","",IFERROR(INDEX('Danh mục SP'!$B$5:$B$34,MATCH(B438,'Danh mục SP'!$A$5:$A$34,0)),"Mã không tồn tại"))</f>
        <v/>
      </c>
      <c r="D438" s="45"/>
      <c r="E438" s="46"/>
      <c r="F438" s="31"/>
    </row>
    <row r="439" ht="15.75" customHeight="1">
      <c r="A439" s="47"/>
      <c r="B439" s="43"/>
      <c r="C439" s="23" t="str">
        <f t="array" ref="C439">IF(B439="","",IFERROR(INDEX('Danh mục SP'!$B$5:$B$34,MATCH(B439,'Danh mục SP'!$A$5:$A$34,0)),"Mã không tồn tại"))</f>
        <v/>
      </c>
      <c r="D439" s="43"/>
      <c r="E439" s="44"/>
      <c r="F439" s="26"/>
    </row>
    <row r="440" ht="15.75" customHeight="1">
      <c r="A440" s="48"/>
      <c r="B440" s="45"/>
      <c r="C440" s="28" t="str">
        <f t="array" ref="C440">IF(B440="","",IFERROR(INDEX('Danh mục SP'!$B$5:$B$34,MATCH(B440,'Danh mục SP'!$A$5:$A$34,0)),"Mã không tồn tại"))</f>
        <v/>
      </c>
      <c r="D440" s="45"/>
      <c r="E440" s="46"/>
      <c r="F440" s="31"/>
    </row>
    <row r="441" ht="15.75" customHeight="1">
      <c r="A441" s="47"/>
      <c r="B441" s="43"/>
      <c r="C441" s="23" t="str">
        <f t="array" ref="C441">IF(B441="","",IFERROR(INDEX('Danh mục SP'!$B$5:$B$34,MATCH(B441,'Danh mục SP'!$A$5:$A$34,0)),"Mã không tồn tại"))</f>
        <v/>
      </c>
      <c r="D441" s="43"/>
      <c r="E441" s="44"/>
      <c r="F441" s="26"/>
    </row>
    <row r="442" ht="15.75" customHeight="1">
      <c r="A442" s="48"/>
      <c r="B442" s="45"/>
      <c r="C442" s="28" t="str">
        <f t="array" ref="C442">IF(B442="","",IFERROR(INDEX('Danh mục SP'!$B$5:$B$34,MATCH(B442,'Danh mục SP'!$A$5:$A$34,0)),"Mã không tồn tại"))</f>
        <v/>
      </c>
      <c r="D442" s="45"/>
      <c r="E442" s="46"/>
      <c r="F442" s="31"/>
    </row>
    <row r="443" ht="15.75" customHeight="1">
      <c r="A443" s="47"/>
      <c r="B443" s="43"/>
      <c r="C443" s="23" t="str">
        <f t="array" ref="C443">IF(B443="","",IFERROR(INDEX('Danh mục SP'!$B$5:$B$34,MATCH(B443,'Danh mục SP'!$A$5:$A$34,0)),"Mã không tồn tại"))</f>
        <v/>
      </c>
      <c r="D443" s="43"/>
      <c r="E443" s="44"/>
      <c r="F443" s="26"/>
    </row>
    <row r="444" ht="15.75" customHeight="1">
      <c r="A444" s="48"/>
      <c r="B444" s="45"/>
      <c r="C444" s="28" t="str">
        <f t="array" ref="C444">IF(B444="","",IFERROR(INDEX('Danh mục SP'!$B$5:$B$34,MATCH(B444,'Danh mục SP'!$A$5:$A$34,0)),"Mã không tồn tại"))</f>
        <v/>
      </c>
      <c r="D444" s="45"/>
      <c r="E444" s="46"/>
      <c r="F444" s="31"/>
    </row>
    <row r="445" ht="15.75" customHeight="1">
      <c r="A445" s="47"/>
      <c r="B445" s="43"/>
      <c r="C445" s="23" t="str">
        <f t="array" ref="C445">IF(B445="","",IFERROR(INDEX('Danh mục SP'!$B$5:$B$34,MATCH(B445,'Danh mục SP'!$A$5:$A$34,0)),"Mã không tồn tại"))</f>
        <v/>
      </c>
      <c r="D445" s="43"/>
      <c r="E445" s="44"/>
      <c r="F445" s="26"/>
    </row>
    <row r="446" ht="15.75" customHeight="1">
      <c r="A446" s="48"/>
      <c r="B446" s="45"/>
      <c r="C446" s="28" t="str">
        <f t="array" ref="C446">IF(B446="","",IFERROR(INDEX('Danh mục SP'!$B$5:$B$34,MATCH(B446,'Danh mục SP'!$A$5:$A$34,0)),"Mã không tồn tại"))</f>
        <v/>
      </c>
      <c r="D446" s="45"/>
      <c r="E446" s="46"/>
      <c r="F446" s="31"/>
    </row>
    <row r="447" ht="15.75" customHeight="1">
      <c r="A447" s="47"/>
      <c r="B447" s="43"/>
      <c r="C447" s="23" t="str">
        <f t="array" ref="C447">IF(B447="","",IFERROR(INDEX('Danh mục SP'!$B$5:$B$34,MATCH(B447,'Danh mục SP'!$A$5:$A$34,0)),"Mã không tồn tại"))</f>
        <v/>
      </c>
      <c r="D447" s="43"/>
      <c r="E447" s="44"/>
      <c r="F447" s="26"/>
    </row>
    <row r="448" ht="15.75" customHeight="1">
      <c r="A448" s="48"/>
      <c r="B448" s="45"/>
      <c r="C448" s="28" t="str">
        <f t="array" ref="C448">IF(B448="","",IFERROR(INDEX('Danh mục SP'!$B$5:$B$34,MATCH(B448,'Danh mục SP'!$A$5:$A$34,0)),"Mã không tồn tại"))</f>
        <v/>
      </c>
      <c r="D448" s="45"/>
      <c r="E448" s="46"/>
      <c r="F448" s="31"/>
    </row>
    <row r="449" ht="15.75" customHeight="1">
      <c r="A449" s="47"/>
      <c r="B449" s="43"/>
      <c r="C449" s="23" t="str">
        <f t="array" ref="C449">IF(B449="","",IFERROR(INDEX('Danh mục SP'!$B$5:$B$34,MATCH(B449,'Danh mục SP'!$A$5:$A$34,0)),"Mã không tồn tại"))</f>
        <v/>
      </c>
      <c r="D449" s="43"/>
      <c r="E449" s="44"/>
      <c r="F449" s="26"/>
    </row>
    <row r="450" ht="15.75" customHeight="1">
      <c r="A450" s="48"/>
      <c r="B450" s="45"/>
      <c r="C450" s="28" t="str">
        <f t="array" ref="C450">IF(B450="","",IFERROR(INDEX('Danh mục SP'!$B$5:$B$34,MATCH(B450,'Danh mục SP'!$A$5:$A$34,0)),"Mã không tồn tại"))</f>
        <v/>
      </c>
      <c r="D450" s="45"/>
      <c r="E450" s="46"/>
      <c r="F450" s="31"/>
    </row>
    <row r="451" ht="15.75" customHeight="1">
      <c r="A451" s="47"/>
      <c r="B451" s="43"/>
      <c r="C451" s="23" t="str">
        <f t="array" ref="C451">IF(B451="","",IFERROR(INDEX('Danh mục SP'!$B$5:$B$34,MATCH(B451,'Danh mục SP'!$A$5:$A$34,0)),"Mã không tồn tại"))</f>
        <v/>
      </c>
      <c r="D451" s="43"/>
      <c r="E451" s="44"/>
      <c r="F451" s="26"/>
    </row>
    <row r="452" ht="15.75" customHeight="1">
      <c r="A452" s="48"/>
      <c r="B452" s="45"/>
      <c r="C452" s="28" t="str">
        <f t="array" ref="C452">IF(B452="","",IFERROR(INDEX('Danh mục SP'!$B$5:$B$34,MATCH(B452,'Danh mục SP'!$A$5:$A$34,0)),"Mã không tồn tại"))</f>
        <v/>
      </c>
      <c r="D452" s="45"/>
      <c r="E452" s="46"/>
      <c r="F452" s="31"/>
    </row>
    <row r="453" ht="15.75" customHeight="1">
      <c r="A453" s="47"/>
      <c r="B453" s="43"/>
      <c r="C453" s="23" t="str">
        <f t="array" ref="C453">IF(B453="","",IFERROR(INDEX('Danh mục SP'!$B$5:$B$34,MATCH(B453,'Danh mục SP'!$A$5:$A$34,0)),"Mã không tồn tại"))</f>
        <v/>
      </c>
      <c r="D453" s="43"/>
      <c r="E453" s="44"/>
      <c r="F453" s="26"/>
    </row>
    <row r="454" ht="15.75" customHeight="1">
      <c r="A454" s="48"/>
      <c r="B454" s="45"/>
      <c r="C454" s="28" t="str">
        <f t="array" ref="C454">IF(B454="","",IFERROR(INDEX('Danh mục SP'!$B$5:$B$34,MATCH(B454,'Danh mục SP'!$A$5:$A$34,0)),"Mã không tồn tại"))</f>
        <v/>
      </c>
      <c r="D454" s="45"/>
      <c r="E454" s="46"/>
      <c r="F454" s="31"/>
    </row>
    <row r="455" ht="15.75" customHeight="1">
      <c r="A455" s="47"/>
      <c r="B455" s="43"/>
      <c r="C455" s="23" t="str">
        <f t="array" ref="C455">IF(B455="","",IFERROR(INDEX('Danh mục SP'!$B$5:$B$34,MATCH(B455,'Danh mục SP'!$A$5:$A$34,0)),"Mã không tồn tại"))</f>
        <v/>
      </c>
      <c r="D455" s="43"/>
      <c r="E455" s="44"/>
      <c r="F455" s="26"/>
    </row>
    <row r="456" ht="15.75" customHeight="1">
      <c r="A456" s="48"/>
      <c r="B456" s="45"/>
      <c r="C456" s="28" t="str">
        <f t="array" ref="C456">IF(B456="","",IFERROR(INDEX('Danh mục SP'!$B$5:$B$34,MATCH(B456,'Danh mục SP'!$A$5:$A$34,0)),"Mã không tồn tại"))</f>
        <v/>
      </c>
      <c r="D456" s="45"/>
      <c r="E456" s="46"/>
      <c r="F456" s="31"/>
    </row>
    <row r="457" ht="15.75" customHeight="1">
      <c r="A457" s="47"/>
      <c r="B457" s="43"/>
      <c r="C457" s="23" t="str">
        <f t="array" ref="C457">IF(B457="","",IFERROR(INDEX('Danh mục SP'!$B$5:$B$34,MATCH(B457,'Danh mục SP'!$A$5:$A$34,0)),"Mã không tồn tại"))</f>
        <v/>
      </c>
      <c r="D457" s="43"/>
      <c r="E457" s="44"/>
      <c r="F457" s="26"/>
    </row>
    <row r="458" ht="15.75" customHeight="1">
      <c r="A458" s="48"/>
      <c r="B458" s="45"/>
      <c r="C458" s="28" t="str">
        <f t="array" ref="C458">IF(B458="","",IFERROR(INDEX('Danh mục SP'!$B$5:$B$34,MATCH(B458,'Danh mục SP'!$A$5:$A$34,0)),"Mã không tồn tại"))</f>
        <v/>
      </c>
      <c r="D458" s="45"/>
      <c r="E458" s="46"/>
      <c r="F458" s="31"/>
    </row>
    <row r="459" ht="15.75" customHeight="1">
      <c r="A459" s="47"/>
      <c r="B459" s="43"/>
      <c r="C459" s="23" t="str">
        <f t="array" ref="C459">IF(B459="","",IFERROR(INDEX('Danh mục SP'!$B$5:$B$34,MATCH(B459,'Danh mục SP'!$A$5:$A$34,0)),"Mã không tồn tại"))</f>
        <v/>
      </c>
      <c r="D459" s="43"/>
      <c r="E459" s="44"/>
      <c r="F459" s="26"/>
    </row>
    <row r="460" ht="15.75" customHeight="1">
      <c r="A460" s="48"/>
      <c r="B460" s="45"/>
      <c r="C460" s="28" t="str">
        <f t="array" ref="C460">IF(B460="","",IFERROR(INDEX('Danh mục SP'!$B$5:$B$34,MATCH(B460,'Danh mục SP'!$A$5:$A$34,0)),"Mã không tồn tại"))</f>
        <v/>
      </c>
      <c r="D460" s="45"/>
      <c r="E460" s="46"/>
      <c r="F460" s="31"/>
    </row>
    <row r="461" ht="15.75" customHeight="1">
      <c r="A461" s="47"/>
      <c r="B461" s="43"/>
      <c r="C461" s="23" t="str">
        <f t="array" ref="C461">IF(B461="","",IFERROR(INDEX('Danh mục SP'!$B$5:$B$34,MATCH(B461,'Danh mục SP'!$A$5:$A$34,0)),"Mã không tồn tại"))</f>
        <v/>
      </c>
      <c r="D461" s="43"/>
      <c r="E461" s="44"/>
      <c r="F461" s="26"/>
    </row>
    <row r="462" ht="15.75" customHeight="1">
      <c r="A462" s="48"/>
      <c r="B462" s="45"/>
      <c r="C462" s="28" t="str">
        <f t="array" ref="C462">IF(B462="","",IFERROR(INDEX('Danh mục SP'!$B$5:$B$34,MATCH(B462,'Danh mục SP'!$A$5:$A$34,0)),"Mã không tồn tại"))</f>
        <v/>
      </c>
      <c r="D462" s="45"/>
      <c r="E462" s="46"/>
      <c r="F462" s="31"/>
    </row>
    <row r="463" ht="15.75" customHeight="1">
      <c r="A463" s="47"/>
      <c r="B463" s="43"/>
      <c r="C463" s="23" t="str">
        <f t="array" ref="C463">IF(B463="","",IFERROR(INDEX('Danh mục SP'!$B$5:$B$34,MATCH(B463,'Danh mục SP'!$A$5:$A$34,0)),"Mã không tồn tại"))</f>
        <v/>
      </c>
      <c r="D463" s="43"/>
      <c r="E463" s="44"/>
      <c r="F463" s="26"/>
    </row>
    <row r="464" ht="15.75" customHeight="1">
      <c r="A464" s="48"/>
      <c r="B464" s="45"/>
      <c r="C464" s="28" t="str">
        <f t="array" ref="C464">IF(B464="","",IFERROR(INDEX('Danh mục SP'!$B$5:$B$34,MATCH(B464,'Danh mục SP'!$A$5:$A$34,0)),"Mã không tồn tại"))</f>
        <v/>
      </c>
      <c r="D464" s="45"/>
      <c r="E464" s="46"/>
      <c r="F464" s="31"/>
    </row>
    <row r="465" ht="15.75" customHeight="1">
      <c r="A465" s="47"/>
      <c r="B465" s="43"/>
      <c r="C465" s="23" t="str">
        <f t="array" ref="C465">IF(B465="","",IFERROR(INDEX('Danh mục SP'!$B$5:$B$34,MATCH(B465,'Danh mục SP'!$A$5:$A$34,0)),"Mã không tồn tại"))</f>
        <v/>
      </c>
      <c r="D465" s="43"/>
      <c r="E465" s="44"/>
      <c r="F465" s="26"/>
    </row>
    <row r="466" ht="15.75" customHeight="1">
      <c r="A466" s="48"/>
      <c r="B466" s="45"/>
      <c r="C466" s="28" t="str">
        <f t="array" ref="C466">IF(B466="","",IFERROR(INDEX('Danh mục SP'!$B$5:$B$34,MATCH(B466,'Danh mục SP'!$A$5:$A$34,0)),"Mã không tồn tại"))</f>
        <v/>
      </c>
      <c r="D466" s="45"/>
      <c r="E466" s="46"/>
      <c r="F466" s="31"/>
    </row>
    <row r="467" ht="15.75" customHeight="1">
      <c r="A467" s="47"/>
      <c r="B467" s="43"/>
      <c r="C467" s="23" t="str">
        <f t="array" ref="C467">IF(B467="","",IFERROR(INDEX('Danh mục SP'!$B$5:$B$34,MATCH(B467,'Danh mục SP'!$A$5:$A$34,0)),"Mã không tồn tại"))</f>
        <v/>
      </c>
      <c r="D467" s="43"/>
      <c r="E467" s="44"/>
      <c r="F467" s="26"/>
    </row>
    <row r="468" ht="15.75" customHeight="1">
      <c r="A468" s="48"/>
      <c r="B468" s="45"/>
      <c r="C468" s="28" t="str">
        <f t="array" ref="C468">IF(B468="","",IFERROR(INDEX('Danh mục SP'!$B$5:$B$34,MATCH(B468,'Danh mục SP'!$A$5:$A$34,0)),"Mã không tồn tại"))</f>
        <v/>
      </c>
      <c r="D468" s="45"/>
      <c r="E468" s="46"/>
      <c r="F468" s="31"/>
    </row>
    <row r="469" ht="15.75" customHeight="1">
      <c r="A469" s="47"/>
      <c r="B469" s="43"/>
      <c r="C469" s="23" t="str">
        <f t="array" ref="C469">IF(B469="","",IFERROR(INDEX('Danh mục SP'!$B$5:$B$34,MATCH(B469,'Danh mục SP'!$A$5:$A$34,0)),"Mã không tồn tại"))</f>
        <v/>
      </c>
      <c r="D469" s="43"/>
      <c r="E469" s="44"/>
      <c r="F469" s="26"/>
    </row>
    <row r="470" ht="15.75" customHeight="1">
      <c r="A470" s="48"/>
      <c r="B470" s="45"/>
      <c r="C470" s="28" t="str">
        <f t="array" ref="C470">IF(B470="","",IFERROR(INDEX('Danh mục SP'!$B$5:$B$34,MATCH(B470,'Danh mục SP'!$A$5:$A$34,0)),"Mã không tồn tại"))</f>
        <v/>
      </c>
      <c r="D470" s="45"/>
      <c r="E470" s="46"/>
      <c r="F470" s="31"/>
    </row>
    <row r="471" ht="15.75" customHeight="1">
      <c r="A471" s="47"/>
      <c r="B471" s="43"/>
      <c r="C471" s="23" t="str">
        <f t="array" ref="C471">IF(B471="","",IFERROR(INDEX('Danh mục SP'!$B$5:$B$34,MATCH(B471,'Danh mục SP'!$A$5:$A$34,0)),"Mã không tồn tại"))</f>
        <v/>
      </c>
      <c r="D471" s="43"/>
      <c r="E471" s="44"/>
      <c r="F471" s="26"/>
    </row>
    <row r="472" ht="15.75" customHeight="1">
      <c r="A472" s="48"/>
      <c r="B472" s="45"/>
      <c r="C472" s="28" t="str">
        <f t="array" ref="C472">IF(B472="","",IFERROR(INDEX('Danh mục SP'!$B$5:$B$34,MATCH(B472,'Danh mục SP'!$A$5:$A$34,0)),"Mã không tồn tại"))</f>
        <v/>
      </c>
      <c r="D472" s="45"/>
      <c r="E472" s="46"/>
      <c r="F472" s="31"/>
    </row>
    <row r="473" ht="15.75" customHeight="1">
      <c r="A473" s="47"/>
      <c r="B473" s="43"/>
      <c r="C473" s="23" t="str">
        <f t="array" ref="C473">IF(B473="","",IFERROR(INDEX('Danh mục SP'!$B$5:$B$34,MATCH(B473,'Danh mục SP'!$A$5:$A$34,0)),"Mã không tồn tại"))</f>
        <v/>
      </c>
      <c r="D473" s="43"/>
      <c r="E473" s="44"/>
      <c r="F473" s="26"/>
    </row>
    <row r="474" ht="15.75" customHeight="1">
      <c r="A474" s="48"/>
      <c r="B474" s="45"/>
      <c r="C474" s="28" t="str">
        <f t="array" ref="C474">IF(B474="","",IFERROR(INDEX('Danh mục SP'!$B$5:$B$34,MATCH(B474,'Danh mục SP'!$A$5:$A$34,0)),"Mã không tồn tại"))</f>
        <v/>
      </c>
      <c r="D474" s="45"/>
      <c r="E474" s="46"/>
      <c r="F474" s="31"/>
    </row>
    <row r="475" ht="15.75" customHeight="1">
      <c r="A475" s="47"/>
      <c r="B475" s="43"/>
      <c r="C475" s="23" t="str">
        <f t="array" ref="C475">IF(B475="","",IFERROR(INDEX('Danh mục SP'!$B$5:$B$34,MATCH(B475,'Danh mục SP'!$A$5:$A$34,0)),"Mã không tồn tại"))</f>
        <v/>
      </c>
      <c r="D475" s="43"/>
      <c r="E475" s="44"/>
      <c r="F475" s="26"/>
    </row>
    <row r="476" ht="15.75" customHeight="1">
      <c r="A476" s="48"/>
      <c r="B476" s="45"/>
      <c r="C476" s="28" t="str">
        <f t="array" ref="C476">IF(B476="","",IFERROR(INDEX('Danh mục SP'!$B$5:$B$34,MATCH(B476,'Danh mục SP'!$A$5:$A$34,0)),"Mã không tồn tại"))</f>
        <v/>
      </c>
      <c r="D476" s="45"/>
      <c r="E476" s="46"/>
      <c r="F476" s="31"/>
    </row>
    <row r="477" ht="15.75" customHeight="1">
      <c r="A477" s="47"/>
      <c r="B477" s="43"/>
      <c r="C477" s="23" t="str">
        <f t="array" ref="C477">IF(B477="","",IFERROR(INDEX('Danh mục SP'!$B$5:$B$34,MATCH(B477,'Danh mục SP'!$A$5:$A$34,0)),"Mã không tồn tại"))</f>
        <v/>
      </c>
      <c r="D477" s="43"/>
      <c r="E477" s="44"/>
      <c r="F477" s="26"/>
    </row>
    <row r="478" ht="15.75" customHeight="1">
      <c r="A478" s="48"/>
      <c r="B478" s="45"/>
      <c r="C478" s="28" t="str">
        <f t="array" ref="C478">IF(B478="","",IFERROR(INDEX('Danh mục SP'!$B$5:$B$34,MATCH(B478,'Danh mục SP'!$A$5:$A$34,0)),"Mã không tồn tại"))</f>
        <v/>
      </c>
      <c r="D478" s="45"/>
      <c r="E478" s="46"/>
      <c r="F478" s="31"/>
    </row>
    <row r="479" ht="15.75" customHeight="1">
      <c r="A479" s="47"/>
      <c r="B479" s="43"/>
      <c r="C479" s="23" t="str">
        <f t="array" ref="C479">IF(B479="","",IFERROR(INDEX('Danh mục SP'!$B$5:$B$34,MATCH(B479,'Danh mục SP'!$A$5:$A$34,0)),"Mã không tồn tại"))</f>
        <v/>
      </c>
      <c r="D479" s="43"/>
      <c r="E479" s="44"/>
      <c r="F479" s="26"/>
    </row>
    <row r="480" ht="15.75" customHeight="1">
      <c r="A480" s="48"/>
      <c r="B480" s="45"/>
      <c r="C480" s="28" t="str">
        <f t="array" ref="C480">IF(B480="","",IFERROR(INDEX('Danh mục SP'!$B$5:$B$34,MATCH(B480,'Danh mục SP'!$A$5:$A$34,0)),"Mã không tồn tại"))</f>
        <v/>
      </c>
      <c r="D480" s="45"/>
      <c r="E480" s="46"/>
      <c r="F480" s="31"/>
    </row>
    <row r="481" ht="15.75" customHeight="1">
      <c r="A481" s="47"/>
      <c r="B481" s="43"/>
      <c r="C481" s="23" t="str">
        <f t="array" ref="C481">IF(B481="","",IFERROR(INDEX('Danh mục SP'!$B$5:$B$34,MATCH(B481,'Danh mục SP'!$A$5:$A$34,0)),"Mã không tồn tại"))</f>
        <v/>
      </c>
      <c r="D481" s="43"/>
      <c r="E481" s="44"/>
      <c r="F481" s="26"/>
    </row>
    <row r="482" ht="15.75" customHeight="1">
      <c r="A482" s="48"/>
      <c r="B482" s="45"/>
      <c r="C482" s="28" t="str">
        <f t="array" ref="C482">IF(B482="","",IFERROR(INDEX('Danh mục SP'!$B$5:$B$34,MATCH(B482,'Danh mục SP'!$A$5:$A$34,0)),"Mã không tồn tại"))</f>
        <v/>
      </c>
      <c r="D482" s="45"/>
      <c r="E482" s="46"/>
      <c r="F482" s="31"/>
    </row>
    <row r="483" ht="15.75" customHeight="1">
      <c r="A483" s="47"/>
      <c r="B483" s="43"/>
      <c r="C483" s="23" t="str">
        <f t="array" ref="C483">IF(B483="","",IFERROR(INDEX('Danh mục SP'!$B$5:$B$34,MATCH(B483,'Danh mục SP'!$A$5:$A$34,0)),"Mã không tồn tại"))</f>
        <v/>
      </c>
      <c r="D483" s="43"/>
      <c r="E483" s="44"/>
      <c r="F483" s="26"/>
    </row>
    <row r="484" ht="15.75" customHeight="1">
      <c r="A484" s="48"/>
      <c r="B484" s="45"/>
      <c r="C484" s="28" t="str">
        <f t="array" ref="C484">IF(B484="","",IFERROR(INDEX('Danh mục SP'!$B$5:$B$34,MATCH(B484,'Danh mục SP'!$A$5:$A$34,0)),"Mã không tồn tại"))</f>
        <v/>
      </c>
      <c r="D484" s="45"/>
      <c r="E484" s="46"/>
      <c r="F484" s="31"/>
    </row>
    <row r="485" ht="15.75" customHeight="1">
      <c r="A485" s="47"/>
      <c r="B485" s="43"/>
      <c r="C485" s="23" t="str">
        <f t="array" ref="C485">IF(B485="","",IFERROR(INDEX('Danh mục SP'!$B$5:$B$34,MATCH(B485,'Danh mục SP'!$A$5:$A$34,0)),"Mã không tồn tại"))</f>
        <v/>
      </c>
      <c r="D485" s="43"/>
      <c r="E485" s="44"/>
      <c r="F485" s="26"/>
    </row>
    <row r="486" ht="15.75" customHeight="1">
      <c r="A486" s="48"/>
      <c r="B486" s="45"/>
      <c r="C486" s="28" t="str">
        <f t="array" ref="C486">IF(B486="","",IFERROR(INDEX('Danh mục SP'!$B$5:$B$34,MATCH(B486,'Danh mục SP'!$A$5:$A$34,0)),"Mã không tồn tại"))</f>
        <v/>
      </c>
      <c r="D486" s="45"/>
      <c r="E486" s="46"/>
      <c r="F486" s="31"/>
    </row>
    <row r="487" ht="15.75" customHeight="1">
      <c r="A487" s="47"/>
      <c r="B487" s="43"/>
      <c r="C487" s="23" t="str">
        <f t="array" ref="C487">IF(B487="","",IFERROR(INDEX('Danh mục SP'!$B$5:$B$34,MATCH(B487,'Danh mục SP'!$A$5:$A$34,0)),"Mã không tồn tại"))</f>
        <v/>
      </c>
      <c r="D487" s="43"/>
      <c r="E487" s="44"/>
      <c r="F487" s="26"/>
    </row>
    <row r="488" ht="15.75" customHeight="1">
      <c r="A488" s="48"/>
      <c r="B488" s="45"/>
      <c r="C488" s="28" t="str">
        <f t="array" ref="C488">IF(B488="","",IFERROR(INDEX('Danh mục SP'!$B$5:$B$34,MATCH(B488,'Danh mục SP'!$A$5:$A$34,0)),"Mã không tồn tại"))</f>
        <v/>
      </c>
      <c r="D488" s="45"/>
      <c r="E488" s="46"/>
      <c r="F488" s="31"/>
    </row>
    <row r="489" ht="15.75" customHeight="1">
      <c r="A489" s="47"/>
      <c r="B489" s="43"/>
      <c r="C489" s="23" t="str">
        <f t="array" ref="C489">IF(B489="","",IFERROR(INDEX('Danh mục SP'!$B$5:$B$34,MATCH(B489,'Danh mục SP'!$A$5:$A$34,0)),"Mã không tồn tại"))</f>
        <v/>
      </c>
      <c r="D489" s="43"/>
      <c r="E489" s="44"/>
      <c r="F489" s="26"/>
    </row>
    <row r="490" ht="15.75" customHeight="1">
      <c r="A490" s="48"/>
      <c r="B490" s="45"/>
      <c r="C490" s="28" t="str">
        <f t="array" ref="C490">IF(B490="","",IFERROR(INDEX('Danh mục SP'!$B$5:$B$34,MATCH(B490,'Danh mục SP'!$A$5:$A$34,0)),"Mã không tồn tại"))</f>
        <v/>
      </c>
      <c r="D490" s="45"/>
      <c r="E490" s="46"/>
      <c r="F490" s="31"/>
    </row>
    <row r="491" ht="15.75" customHeight="1">
      <c r="A491" s="47"/>
      <c r="B491" s="43"/>
      <c r="C491" s="23" t="str">
        <f t="array" ref="C491">IF(B491="","",IFERROR(INDEX('Danh mục SP'!$B$5:$B$34,MATCH(B491,'Danh mục SP'!$A$5:$A$34,0)),"Mã không tồn tại"))</f>
        <v/>
      </c>
      <c r="D491" s="43"/>
      <c r="E491" s="44"/>
      <c r="F491" s="26"/>
    </row>
    <row r="492" ht="15.75" customHeight="1">
      <c r="A492" s="48"/>
      <c r="B492" s="45"/>
      <c r="C492" s="28" t="str">
        <f t="array" ref="C492">IF(B492="","",IFERROR(INDEX('Danh mục SP'!$B$5:$B$34,MATCH(B492,'Danh mục SP'!$A$5:$A$34,0)),"Mã không tồn tại"))</f>
        <v/>
      </c>
      <c r="D492" s="45"/>
      <c r="E492" s="46"/>
      <c r="F492" s="31"/>
    </row>
    <row r="493" ht="15.75" customHeight="1">
      <c r="A493" s="47"/>
      <c r="B493" s="43"/>
      <c r="C493" s="23" t="str">
        <f t="array" ref="C493">IF(B493="","",IFERROR(INDEX('Danh mục SP'!$B$5:$B$34,MATCH(B493,'Danh mục SP'!$A$5:$A$34,0)),"Mã không tồn tại"))</f>
        <v/>
      </c>
      <c r="D493" s="43"/>
      <c r="E493" s="44"/>
      <c r="F493" s="26"/>
    </row>
    <row r="494" ht="15.75" customHeight="1">
      <c r="A494" s="48"/>
      <c r="B494" s="45"/>
      <c r="C494" s="28" t="str">
        <f t="array" ref="C494">IF(B494="","",IFERROR(INDEX('Danh mục SP'!$B$5:$B$34,MATCH(B494,'Danh mục SP'!$A$5:$A$34,0)),"Mã không tồn tại"))</f>
        <v/>
      </c>
      <c r="D494" s="45"/>
      <c r="E494" s="46"/>
      <c r="F494" s="31"/>
    </row>
    <row r="495" ht="15.75" customHeight="1">
      <c r="A495" s="47"/>
      <c r="B495" s="43"/>
      <c r="C495" s="23" t="str">
        <f t="array" ref="C495">IF(B495="","",IFERROR(INDEX('Danh mục SP'!$B$5:$B$34,MATCH(B495,'Danh mục SP'!$A$5:$A$34,0)),"Mã không tồn tại"))</f>
        <v/>
      </c>
      <c r="D495" s="43"/>
      <c r="E495" s="44"/>
      <c r="F495" s="26"/>
    </row>
    <row r="496" ht="15.75" customHeight="1">
      <c r="A496" s="48"/>
      <c r="B496" s="45"/>
      <c r="C496" s="28" t="str">
        <f t="array" ref="C496">IF(B496="","",IFERROR(INDEX('Danh mục SP'!$B$5:$B$34,MATCH(B496,'Danh mục SP'!$A$5:$A$34,0)),"Mã không tồn tại"))</f>
        <v/>
      </c>
      <c r="D496" s="45"/>
      <c r="E496" s="46"/>
      <c r="F496" s="31"/>
    </row>
    <row r="497" ht="15.75" customHeight="1">
      <c r="A497" s="47"/>
      <c r="B497" s="43"/>
      <c r="C497" s="23" t="str">
        <f t="array" ref="C497">IF(B497="","",IFERROR(INDEX('Danh mục SP'!$B$5:$B$34,MATCH(B497,'Danh mục SP'!$A$5:$A$34,0)),"Mã không tồn tại"))</f>
        <v/>
      </c>
      <c r="D497" s="43"/>
      <c r="E497" s="44"/>
      <c r="F497" s="26"/>
    </row>
    <row r="498" ht="15.75" customHeight="1">
      <c r="A498" s="48"/>
      <c r="B498" s="45"/>
      <c r="C498" s="28" t="str">
        <f t="array" ref="C498">IF(B498="","",IFERROR(INDEX('Danh mục SP'!$B$5:$B$34,MATCH(B498,'Danh mục SP'!$A$5:$A$34,0)),"Mã không tồn tại"))</f>
        <v/>
      </c>
      <c r="D498" s="45"/>
      <c r="E498" s="46"/>
      <c r="F498" s="31"/>
    </row>
    <row r="499" ht="15.75" customHeight="1">
      <c r="A499" s="47"/>
      <c r="B499" s="43"/>
      <c r="C499" s="23" t="str">
        <f t="array" ref="C499">IF(B499="","",IFERROR(INDEX('Danh mục SP'!$B$5:$B$34,MATCH(B499,'Danh mục SP'!$A$5:$A$34,0)),"Mã không tồn tại"))</f>
        <v/>
      </c>
      <c r="D499" s="43"/>
      <c r="E499" s="44"/>
      <c r="F499" s="26"/>
    </row>
    <row r="500" ht="15.75" customHeight="1">
      <c r="A500" s="48"/>
      <c r="B500" s="45"/>
      <c r="C500" s="28" t="str">
        <f t="array" ref="C500">IF(B500="","",IFERROR(INDEX('Danh mục SP'!$B$5:$B$34,MATCH(B500,'Danh mục SP'!$A$5:$A$34,0)),"Mã không tồn tại"))</f>
        <v/>
      </c>
      <c r="D500" s="45"/>
      <c r="E500" s="46"/>
      <c r="F500" s="31"/>
    </row>
    <row r="501" ht="15.75" customHeight="1">
      <c r="A501" s="47"/>
      <c r="B501" s="43"/>
      <c r="C501" s="23" t="str">
        <f t="array" ref="C501">IF(B501="","",IFERROR(INDEX('Danh mục SP'!$B$5:$B$34,MATCH(B501,'Danh mục SP'!$A$5:$A$34,0)),"Mã không tồn tại"))</f>
        <v/>
      </c>
      <c r="D501" s="43"/>
      <c r="E501" s="44"/>
      <c r="F501" s="26"/>
    </row>
    <row r="502" ht="15.75" customHeight="1">
      <c r="A502" s="48"/>
      <c r="B502" s="45"/>
      <c r="C502" s="28" t="str">
        <f t="array" ref="C502">IF(B502="","",IFERROR(INDEX('Danh mục SP'!$B$5:$B$34,MATCH(B502,'Danh mục SP'!$A$5:$A$34,0)),"Mã không tồn tại"))</f>
        <v/>
      </c>
      <c r="D502" s="45"/>
      <c r="E502" s="46"/>
      <c r="F502" s="31"/>
    </row>
    <row r="503" ht="15.75" customHeight="1">
      <c r="A503" s="47"/>
      <c r="B503" s="43"/>
      <c r="C503" s="23" t="str">
        <f t="array" ref="C503">IF(B503="","",IFERROR(INDEX('Danh mục SP'!$B$5:$B$34,MATCH(B503,'Danh mục SP'!$A$5:$A$34,0)),"Mã không tồn tại"))</f>
        <v/>
      </c>
      <c r="D503" s="43"/>
      <c r="E503" s="44"/>
      <c r="F503" s="26"/>
    </row>
    <row r="504" ht="15.75" customHeight="1">
      <c r="A504" s="48"/>
      <c r="B504" s="45"/>
      <c r="C504" s="28" t="str">
        <f t="array" ref="C504">IF(B504="","",IFERROR(INDEX('Danh mục SP'!$B$5:$B$34,MATCH(B504,'Danh mục SP'!$A$5:$A$34,0)),"Mã không tồn tại"))</f>
        <v/>
      </c>
      <c r="D504" s="45"/>
      <c r="E504" s="46"/>
      <c r="F504" s="31"/>
    </row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conditionalFormatting sqref="C5:C504">
    <cfRule type="cellIs" dxfId="0" priority="1" operator="equal">
      <formula>"Mã không tồn tại"</formula>
    </cfRule>
  </conditionalFormatting>
  <dataValidations>
    <dataValidation type="date" operator="greaterThan" allowBlank="1" sqref="A5:A504">
      <formula1>36526.0</formula1>
    </dataValidation>
    <dataValidation type="list" allowBlank="1" sqref="D5:D504">
      <formula1>"Nhập,Xuất"</formula1>
    </dataValidation>
    <dataValidation type="list" allowBlank="1" sqref="B5:B504">
      <formula1>'Danh mục SP'!$A$5:$A$34</formula1>
    </dataValidation>
  </dataValidation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2026-10-29T07:12:26Z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